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ris\Documents\"/>
    </mc:Choice>
  </mc:AlternateContent>
  <xr:revisionPtr revIDLastSave="0" documentId="13_ncr:1_{D8720706-6337-4815-9129-78B24ECD5613}" xr6:coauthVersionLast="47" xr6:coauthVersionMax="47" xr10:uidLastSave="{00000000-0000-0000-0000-000000000000}"/>
  <bookViews>
    <workbookView xWindow="-120" yWindow="-120" windowWidth="38640" windowHeight="21120" activeTab="1" xr2:uid="{2B4239D3-81F1-4066-A7BE-0A4656DC8250}"/>
  </bookViews>
  <sheets>
    <sheet name="Invoice" sheetId="1" r:id="rId1"/>
    <sheet name="School LA details" sheetId="2" r:id="rId2"/>
    <sheet name="Data" sheetId="9" r:id="rId3"/>
  </sheets>
  <definedNames>
    <definedName name="_123">#REF!</definedName>
    <definedName name="abc">#REF!</definedName>
    <definedName name="Cust_dropdown">Tbl_School__LA[School LA]</definedName>
    <definedName name="dddropdownn">#REF!</definedName>
    <definedName name="ddownlearners">#REF!</definedName>
    <definedName name="def">#REF!</definedName>
    <definedName name="dropdownLearners">#REF!</definedName>
    <definedName name="grr">#REF!</definedName>
    <definedName name="IS">#REF!</definedName>
    <definedName name="learn_details">#REF!</definedName>
    <definedName name="learner_details_plus">#REF!</definedName>
    <definedName name="Learner_dob">Table3[[#Headers],[Learner dob]]</definedName>
    <definedName name="Learner_dob2">Table3[Learner dob]</definedName>
    <definedName name="Learner_initials">Data!$A:$A</definedName>
    <definedName name="Learner_initials2">Table3[Learner initials]</definedName>
    <definedName name="LearnerDropdown">#REF!</definedName>
    <definedName name="learnerlist">#REF!</definedName>
    <definedName name="learnerlistW">#REF!</definedName>
    <definedName name="LearnersDropdown">#REF!</definedName>
    <definedName name="LearnersWdropdown">#REF!</definedName>
    <definedName name="LearnList">#REF!</definedName>
    <definedName name="listleaerns">#REF!</definedName>
    <definedName name="PO_number">Table3[[#Headers],[PO number]]</definedName>
    <definedName name="PO_Number2">Table3[PO number]</definedName>
    <definedName name="_xlnm.Print_Area" localSheetId="0">Invoice!$A$1:$J$42</definedName>
    <definedName name="Tbl_LearnersW__Learner">learnerlistW</definedName>
    <definedName name="Tutor_initials2">Table3[Tutor initials]</definedName>
    <definedName name="tutor_learner">#REF!</definedName>
    <definedName name="Tutor2">Table3[Tutor]</definedName>
    <definedName name="tutorlistW">tutor_learner</definedName>
    <definedName name="Tuto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11" i="1" l="1"/>
  <c r="D12" i="1"/>
  <c r="B13" i="1"/>
  <c r="B18" i="1"/>
  <c r="H31" i="1"/>
  <c r="I32" i="1"/>
  <c r="I33" i="1"/>
  <c r="I34" i="1"/>
  <c r="I35" i="1"/>
  <c r="I36" i="1"/>
  <c r="I37" i="1"/>
  <c r="I38" i="1"/>
  <c r="H30" i="1"/>
  <c r="I41" i="1"/>
  <c r="I40" i="1" l="1"/>
  <c r="I42" i="1" s="1"/>
</calcChain>
</file>

<file path=xl/sharedStrings.xml><?xml version="1.0" encoding="utf-8"?>
<sst xmlns="http://schemas.openxmlformats.org/spreadsheetml/2006/main" count="686" uniqueCount="309">
  <si>
    <t>Invoice to:</t>
  </si>
  <si>
    <t>School LA</t>
  </si>
  <si>
    <t>Town</t>
  </si>
  <si>
    <t>Wiltshire County Council</t>
  </si>
  <si>
    <t>Sheldon School</t>
  </si>
  <si>
    <t>Trowbridge</t>
  </si>
  <si>
    <t>Chippenham</t>
  </si>
  <si>
    <t>Sarum</t>
  </si>
  <si>
    <t>Salisbury</t>
  </si>
  <si>
    <t>Description</t>
  </si>
  <si>
    <t>Quantity</t>
  </si>
  <si>
    <t>VAT</t>
  </si>
  <si>
    <t>Total</t>
  </si>
  <si>
    <t>Subtotal</t>
  </si>
  <si>
    <t>Rate/hour</t>
  </si>
  <si>
    <t>Travel time</t>
  </si>
  <si>
    <t xml:space="preserve">Invoice date: </t>
  </si>
  <si>
    <t>Tutor</t>
  </si>
  <si>
    <t>Invoice</t>
  </si>
  <si>
    <t>New learner?</t>
  </si>
  <si>
    <t>Home-School Tutoring Wiltshire</t>
  </si>
  <si>
    <t>Alternative Provision</t>
  </si>
  <si>
    <t>Avon Valley</t>
  </si>
  <si>
    <t>Castle Mead</t>
  </si>
  <si>
    <t>Clarendon</t>
  </si>
  <si>
    <t>Corsham</t>
  </si>
  <si>
    <t>Downlands</t>
  </si>
  <si>
    <t>Durrington</t>
  </si>
  <si>
    <t>Farmor's School</t>
  </si>
  <si>
    <t>Forest and</t>
  </si>
  <si>
    <t>Fynamore's School</t>
  </si>
  <si>
    <t>Aston's Legal</t>
  </si>
  <si>
    <t>Exeter House</t>
  </si>
  <si>
    <r>
      <t>Invoice N</t>
    </r>
    <r>
      <rPr>
        <vertAlign val="superscript"/>
        <sz val="14"/>
        <color theme="1"/>
        <rFont val="Segoe UI"/>
        <family val="2"/>
      </rPr>
      <t>o</t>
    </r>
    <r>
      <rPr>
        <sz val="14"/>
        <color theme="1"/>
        <rFont val="Segoe UI"/>
        <family val="2"/>
      </rPr>
      <t>:</t>
    </r>
  </si>
  <si>
    <r>
      <t>Purchase Order N</t>
    </r>
    <r>
      <rPr>
        <vertAlign val="superscript"/>
        <sz val="14"/>
        <color theme="1"/>
        <rFont val="Segoe UI"/>
        <family val="2"/>
      </rPr>
      <t>o</t>
    </r>
    <r>
      <rPr>
        <sz val="14"/>
        <color theme="1"/>
        <rFont val="Segoe UI"/>
        <family val="2"/>
      </rPr>
      <t>:</t>
    </r>
  </si>
  <si>
    <r>
      <t>Vendor N</t>
    </r>
    <r>
      <rPr>
        <vertAlign val="superscript"/>
        <sz val="14"/>
        <color theme="1"/>
        <rFont val="Segoe UI"/>
        <family val="2"/>
      </rPr>
      <t>o</t>
    </r>
    <r>
      <rPr>
        <sz val="14"/>
        <color theme="1"/>
        <rFont val="Segoe UI"/>
        <family val="2"/>
      </rPr>
      <t>:</t>
    </r>
  </si>
  <si>
    <t>Terms: invoice date plus 30 days</t>
  </si>
  <si>
    <t>Gillingham</t>
  </si>
  <si>
    <t>Hardenhuish</t>
  </si>
  <si>
    <t>Kingdown School</t>
  </si>
  <si>
    <t>Kingsbury</t>
  </si>
  <si>
    <t>Lavingon School</t>
  </si>
  <si>
    <t>Lucy Weston</t>
  </si>
  <si>
    <t>M Ronan</t>
  </si>
  <si>
    <t>Malmesbury</t>
  </si>
  <si>
    <t>Marlborough</t>
  </si>
  <si>
    <t>Meadow Bridge</t>
  </si>
  <si>
    <t>Melksham</t>
  </si>
  <si>
    <t>Newtown</t>
  </si>
  <si>
    <t>Peatmoor</t>
  </si>
  <si>
    <t>SAIL</t>
  </si>
  <si>
    <t>Sarah Fry</t>
  </si>
  <si>
    <t>Sarum Academy</t>
  </si>
  <si>
    <t>St Augustine's</t>
  </si>
  <si>
    <t>St John's</t>
  </si>
  <si>
    <t>St Joseph's</t>
  </si>
  <si>
    <t>St Laurence</t>
  </si>
  <si>
    <t>The Grove</t>
  </si>
  <si>
    <t>The John of Gaunt</t>
  </si>
  <si>
    <t>The Mead</t>
  </si>
  <si>
    <t>Stonehenge</t>
  </si>
  <si>
    <t>Trafalgar</t>
  </si>
  <si>
    <t>The Virtual School</t>
  </si>
  <si>
    <t>YJS</t>
  </si>
  <si>
    <t>Athelston</t>
  </si>
  <si>
    <t>Westbury</t>
  </si>
  <si>
    <t>Corsham School</t>
  </si>
  <si>
    <t>Devizes</t>
  </si>
  <si>
    <t>Fairford</t>
  </si>
  <si>
    <t>Calne</t>
  </si>
  <si>
    <t>Warminster</t>
  </si>
  <si>
    <t>Market Lavington</t>
  </si>
  <si>
    <t>Bradford on Aven</t>
  </si>
  <si>
    <t>Simon Nutley</t>
  </si>
  <si>
    <t>Peatmoor Primary School</t>
  </si>
  <si>
    <t>Rachel Randall</t>
  </si>
  <si>
    <t>Hilperton</t>
  </si>
  <si>
    <t>Springfield</t>
  </si>
  <si>
    <t>Amesbury</t>
  </si>
  <si>
    <t>Downton</t>
  </si>
  <si>
    <t>Company</t>
  </si>
  <si>
    <t>Learner DoB:</t>
  </si>
  <si>
    <t>Tutor:</t>
  </si>
  <si>
    <t>First session date:</t>
  </si>
  <si>
    <t>Last session date:</t>
  </si>
  <si>
    <t>Session dates:</t>
  </si>
  <si>
    <t>English</t>
  </si>
  <si>
    <t>1.2.3.4.5.6.7.8.9.10.</t>
  </si>
  <si>
    <t>Terms</t>
  </si>
  <si>
    <t>PO number</t>
  </si>
  <si>
    <t>Abigail Thorpe-Khan</t>
  </si>
  <si>
    <t>Angela Parkes</t>
  </si>
  <si>
    <t>Anne-Marie Hunt</t>
  </si>
  <si>
    <t>Bev Hooper</t>
  </si>
  <si>
    <t>Carol Harrison</t>
  </si>
  <si>
    <t>Carol Macgregor</t>
  </si>
  <si>
    <t>Cat Phillips</t>
  </si>
  <si>
    <t>Dan Rolf</t>
  </si>
  <si>
    <t>Danielle Deery</t>
  </si>
  <si>
    <t>Ella Wormley-Healing</t>
  </si>
  <si>
    <t>Francesca Tyer</t>
  </si>
  <si>
    <t>Hannah Delaney</t>
  </si>
  <si>
    <t>Helen Osmond</t>
  </si>
  <si>
    <t>Jan Richardson</t>
  </si>
  <si>
    <t>Jen McMillan</t>
  </si>
  <si>
    <t>Jenny James</t>
  </si>
  <si>
    <t>Jon Oliver</t>
  </si>
  <si>
    <t>Jude Sutton</t>
  </si>
  <si>
    <t>Julie Raffo</t>
  </si>
  <si>
    <t>Karen Lewis</t>
  </si>
  <si>
    <t>Karen Townsend</t>
  </si>
  <si>
    <t>Kate Smith</t>
  </si>
  <si>
    <t>Laura Chamberlain</t>
  </si>
  <si>
    <t>Libby Bromwich</t>
  </si>
  <si>
    <t>Lisa Bennett</t>
  </si>
  <si>
    <t>Liz Barton</t>
  </si>
  <si>
    <t>Liz Gifford</t>
  </si>
  <si>
    <t>Lorraine Dorrian</t>
  </si>
  <si>
    <t>Louise Rankine</t>
  </si>
  <si>
    <t>Luci Wright</t>
  </si>
  <si>
    <t>Mark Farmer</t>
  </si>
  <si>
    <t>Martin Quirke</t>
  </si>
  <si>
    <t>Mary Frostick</t>
  </si>
  <si>
    <t>Matt Scarsbrook</t>
  </si>
  <si>
    <t>Miriam Ovens</t>
  </si>
  <si>
    <t>Miyoko Henderson</t>
  </si>
  <si>
    <t>Patricia Wilks</t>
  </si>
  <si>
    <t>Patsy Pope</t>
  </si>
  <si>
    <t>Paul Tucker</t>
  </si>
  <si>
    <t>Penny Caple</t>
  </si>
  <si>
    <t>Radha Jaipersad</t>
  </si>
  <si>
    <t>Rita Sharma</t>
  </si>
  <si>
    <t>Ros Cooper</t>
  </si>
  <si>
    <t>Sally Laurence</t>
  </si>
  <si>
    <t>Sarah Musselwhite</t>
  </si>
  <si>
    <t>Sarah Singleton</t>
  </si>
  <si>
    <t>Sophie Tunnicliff</t>
  </si>
  <si>
    <t>Steve Thomas</t>
  </si>
  <si>
    <t>Susan Hulford</t>
  </si>
  <si>
    <t>Susie Mcdonald</t>
  </si>
  <si>
    <t>Tom Stephens</t>
  </si>
  <si>
    <t>Toni Holford-Wright</t>
  </si>
  <si>
    <t>Tor Swedlow</t>
  </si>
  <si>
    <t>Tutoring in February 2025</t>
  </si>
  <si>
    <t>Terms: 7 days</t>
  </si>
  <si>
    <t>JT</t>
  </si>
  <si>
    <t>NW</t>
  </si>
  <si>
    <t>AZC</t>
  </si>
  <si>
    <t>HS</t>
  </si>
  <si>
    <t>IL</t>
  </si>
  <si>
    <t>AS</t>
  </si>
  <si>
    <t>KW</t>
  </si>
  <si>
    <t>AT</t>
  </si>
  <si>
    <t>GS</t>
  </si>
  <si>
    <t>MW</t>
  </si>
  <si>
    <t>CWo</t>
  </si>
  <si>
    <t>LD</t>
  </si>
  <si>
    <t>SC</t>
  </si>
  <si>
    <t>WC</t>
  </si>
  <si>
    <t>AP</t>
  </si>
  <si>
    <t>CS</t>
  </si>
  <si>
    <t>FS</t>
  </si>
  <si>
    <t>GA</t>
  </si>
  <si>
    <t>IS</t>
  </si>
  <si>
    <t>OO</t>
  </si>
  <si>
    <t>KS</t>
  </si>
  <si>
    <t>JB</t>
  </si>
  <si>
    <t>FC</t>
  </si>
  <si>
    <t>CL</t>
  </si>
  <si>
    <t>JL</t>
  </si>
  <si>
    <t>WMD</t>
  </si>
  <si>
    <t>BN</t>
  </si>
  <si>
    <t>RB</t>
  </si>
  <si>
    <t>TF</t>
  </si>
  <si>
    <t>LB</t>
  </si>
  <si>
    <t>WH</t>
  </si>
  <si>
    <t>ZW</t>
  </si>
  <si>
    <t>ZR</t>
  </si>
  <si>
    <t>AHU</t>
  </si>
  <si>
    <t>OW</t>
  </si>
  <si>
    <t>AN</t>
  </si>
  <si>
    <t>EH</t>
  </si>
  <si>
    <t>AC</t>
  </si>
  <si>
    <t>EN</t>
  </si>
  <si>
    <t>ZD</t>
  </si>
  <si>
    <t>CT</t>
  </si>
  <si>
    <t>DS</t>
  </si>
  <si>
    <t>AA</t>
  </si>
  <si>
    <t>RH</t>
  </si>
  <si>
    <t>TH</t>
  </si>
  <si>
    <t>LW</t>
  </si>
  <si>
    <t>LP</t>
  </si>
  <si>
    <t>NK</t>
  </si>
  <si>
    <t>JN</t>
  </si>
  <si>
    <t>LMD</t>
  </si>
  <si>
    <t>VT</t>
  </si>
  <si>
    <t>CB</t>
  </si>
  <si>
    <t>SN</t>
  </si>
  <si>
    <t>NS</t>
  </si>
  <si>
    <t>CC</t>
  </si>
  <si>
    <t>KAL</t>
  </si>
  <si>
    <t>AB</t>
  </si>
  <si>
    <t>IM</t>
  </si>
  <si>
    <t>JD</t>
  </si>
  <si>
    <t>PJ</t>
  </si>
  <si>
    <t>SP</t>
  </si>
  <si>
    <t>MAM</t>
  </si>
  <si>
    <t>MAE</t>
  </si>
  <si>
    <t>RR</t>
  </si>
  <si>
    <t>AM</t>
  </si>
  <si>
    <t>BF</t>
  </si>
  <si>
    <t>AF</t>
  </si>
  <si>
    <t>AF (M)</t>
  </si>
  <si>
    <t>JP</t>
  </si>
  <si>
    <t>EB</t>
  </si>
  <si>
    <t>DH</t>
  </si>
  <si>
    <t>LN</t>
  </si>
  <si>
    <t>MC</t>
  </si>
  <si>
    <t>CR</t>
  </si>
  <si>
    <t>RC</t>
  </si>
  <si>
    <t>HOH</t>
  </si>
  <si>
    <t>CH</t>
  </si>
  <si>
    <t>FD</t>
  </si>
  <si>
    <t>GAS</t>
  </si>
  <si>
    <t>HC</t>
  </si>
  <si>
    <t>KB</t>
  </si>
  <si>
    <t>NH</t>
  </si>
  <si>
    <t>WA</t>
  </si>
  <si>
    <t>DRB</t>
  </si>
  <si>
    <t>DW</t>
  </si>
  <si>
    <t>GD</t>
  </si>
  <si>
    <t>MS</t>
  </si>
  <si>
    <t>NC</t>
  </si>
  <si>
    <t>AQ</t>
  </si>
  <si>
    <t>BA</t>
  </si>
  <si>
    <t>EG</t>
  </si>
  <si>
    <t>HI</t>
  </si>
  <si>
    <t>JF</t>
  </si>
  <si>
    <t>JV</t>
  </si>
  <si>
    <t>AG</t>
  </si>
  <si>
    <t>PG</t>
  </si>
  <si>
    <t>MJ</t>
  </si>
  <si>
    <t>FY</t>
  </si>
  <si>
    <t>TC</t>
  </si>
  <si>
    <t>BH</t>
  </si>
  <si>
    <t>JM</t>
  </si>
  <si>
    <t>DMC</t>
  </si>
  <si>
    <t>HP</t>
  </si>
  <si>
    <t>OJ</t>
  </si>
  <si>
    <t>KP</t>
  </si>
  <si>
    <t>MR</t>
  </si>
  <si>
    <t>AK</t>
  </si>
  <si>
    <t>EA</t>
  </si>
  <si>
    <t>IB</t>
  </si>
  <si>
    <t>IC</t>
  </si>
  <si>
    <t>PR</t>
  </si>
  <si>
    <t>PRC</t>
  </si>
  <si>
    <t>ED</t>
  </si>
  <si>
    <t>SA</t>
  </si>
  <si>
    <t>BJ</t>
  </si>
  <si>
    <t>JS</t>
  </si>
  <si>
    <t>KVG</t>
  </si>
  <si>
    <t>TW</t>
  </si>
  <si>
    <t>OK</t>
  </si>
  <si>
    <t>AU</t>
  </si>
  <si>
    <t>Learner:</t>
  </si>
  <si>
    <t>No</t>
  </si>
  <si>
    <t>CM</t>
  </si>
  <si>
    <t>CP</t>
  </si>
  <si>
    <t>DR</t>
  </si>
  <si>
    <t>DD</t>
  </si>
  <si>
    <t>FT</t>
  </si>
  <si>
    <t>HD</t>
  </si>
  <si>
    <t>HO</t>
  </si>
  <si>
    <t>JR</t>
  </si>
  <si>
    <t>JJ</t>
  </si>
  <si>
    <t>JO</t>
  </si>
  <si>
    <t>AMH</t>
  </si>
  <si>
    <t>ATK</t>
  </si>
  <si>
    <t>EWH</t>
  </si>
  <si>
    <t>JMM</t>
  </si>
  <si>
    <t>KL</t>
  </si>
  <si>
    <t>KT</t>
  </si>
  <si>
    <t>LC</t>
  </si>
  <si>
    <t>LG</t>
  </si>
  <si>
    <t>LR</t>
  </si>
  <si>
    <t>MF</t>
  </si>
  <si>
    <t>MQ</t>
  </si>
  <si>
    <t>MO</t>
  </si>
  <si>
    <t>MH</t>
  </si>
  <si>
    <t>PW</t>
  </si>
  <si>
    <t>PP</t>
  </si>
  <si>
    <t>PT</t>
  </si>
  <si>
    <t>PC</t>
  </si>
  <si>
    <t>RJ</t>
  </si>
  <si>
    <t>RS</t>
  </si>
  <si>
    <t>SL</t>
  </si>
  <si>
    <t>SM</t>
  </si>
  <si>
    <t>SS</t>
  </si>
  <si>
    <t>ST</t>
  </si>
  <si>
    <t>SH</t>
  </si>
  <si>
    <t>TS</t>
  </si>
  <si>
    <t>THW</t>
  </si>
  <si>
    <t>Learner dob</t>
  </si>
  <si>
    <t>Learner initials</t>
  </si>
  <si>
    <t>Tutor initials</t>
  </si>
  <si>
    <t>Subject:</t>
  </si>
  <si>
    <t>Vendor No</t>
  </si>
  <si>
    <t>Terms: Invoice date plus 7 school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</si>
</sst>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yy;@"/>
  </numFmts>
  <fonts count="12" x14ac:knownFonts="1">
    <font>
      <sz val="12"/>
      <color theme="1"/>
      <name val="Segoe UI"/>
      <family val="2"/>
    </font>
    <font>
      <b/>
      <sz val="12"/>
      <color theme="1"/>
      <name val="Segoe UI"/>
      <family val="2"/>
    </font>
    <font>
      <sz val="12"/>
      <color theme="0"/>
      <name val="Segoe UI"/>
      <family val="2"/>
    </font>
    <font>
      <sz val="24"/>
      <color theme="1"/>
      <name val="Segoe UI"/>
      <family val="2"/>
    </font>
    <font>
      <u/>
      <sz val="12"/>
      <color theme="10"/>
      <name val="Segoe UI"/>
      <family val="2"/>
    </font>
    <font>
      <sz val="14"/>
      <color theme="1"/>
      <name val="Segoe UI"/>
      <family val="2"/>
    </font>
    <font>
      <sz val="12"/>
      <name val="Segoe UI"/>
      <family val="2"/>
    </font>
    <font>
      <sz val="16"/>
      <color theme="1"/>
      <name val="Segoe UI"/>
      <family val="2"/>
    </font>
    <font>
      <vertAlign val="superscript"/>
      <sz val="14"/>
      <color theme="1"/>
      <name val="Segoe UI"/>
      <family val="2"/>
    </font>
    <font>
      <sz val="11"/>
      <color theme="1"/>
      <name val="Aptos Narrow"/>
      <family val="2"/>
      <scheme val="minor"/>
    </font>
    <font>
      <sz val="14"/>
      <name val="Segoe UI"/>
      <family val="2"/>
    </font>
    <font>
      <b/>
      <sz val="14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1"/>
    <xf numFmtId="0" fontId="0" fillId="0" borderId="0" xfId="0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65" fontId="10" fillId="3" borderId="17" xfId="2" applyNumberFormat="1" applyFont="1" applyFill="1" applyBorder="1" applyAlignment="1">
      <alignment horizontal="left" vertical="center"/>
    </xf>
    <xf numFmtId="165" fontId="10" fillId="0" borderId="17" xfId="2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64" fontId="11" fillId="0" borderId="9" xfId="0" applyNumberFormat="1" applyFont="1" applyBorder="1" applyAlignment="1">
      <alignment vertical="center"/>
    </xf>
    <xf numFmtId="164" fontId="11" fillId="0" borderId="10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3" fillId="0" borderId="0" xfId="0" applyFont="1"/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4" fontId="5" fillId="0" borderId="8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65" fontId="5" fillId="0" borderId="0" xfId="0" applyNumberFormat="1" applyFont="1" applyAlignment="1">
      <alignment horizontal="left" vertical="center"/>
    </xf>
    <xf numFmtId="165" fontId="10" fillId="3" borderId="19" xfId="2" applyNumberFormat="1" applyFont="1" applyFill="1" applyBorder="1" applyAlignment="1">
      <alignment horizontal="center" vertical="center"/>
    </xf>
    <xf numFmtId="14" fontId="0" fillId="3" borderId="17" xfId="0" applyNumberFormat="1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165" fontId="10" fillId="0" borderId="19" xfId="2" applyNumberFormat="1" applyFont="1" applyBorder="1" applyAlignment="1">
      <alignment horizontal="center" vertical="center"/>
    </xf>
    <xf numFmtId="14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65" fontId="10" fillId="0" borderId="19" xfId="2" applyNumberFormat="1" applyFont="1" applyBorder="1" applyAlignment="1">
      <alignment horizontal="center"/>
    </xf>
    <xf numFmtId="165" fontId="10" fillId="3" borderId="19" xfId="2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4" fontId="10" fillId="3" borderId="19" xfId="2" applyNumberFormat="1" applyFont="1" applyFill="1" applyBorder="1" applyAlignment="1">
      <alignment horizontal="center" vertical="center"/>
    </xf>
    <xf numFmtId="14" fontId="10" fillId="0" borderId="19" xfId="2" applyNumberFormat="1" applyFont="1" applyBorder="1" applyAlignment="1">
      <alignment horizontal="center" vertical="center"/>
    </xf>
    <xf numFmtId="14" fontId="10" fillId="3" borderId="19" xfId="2" applyNumberFormat="1" applyFont="1" applyFill="1" applyBorder="1" applyAlignment="1">
      <alignment horizontal="center"/>
    </xf>
    <xf numFmtId="14" fontId="10" fillId="0" borderId="19" xfId="2" applyNumberFormat="1" applyFont="1" applyBorder="1" applyAlignment="1">
      <alignment horizontal="center"/>
    </xf>
    <xf numFmtId="2" fontId="10" fillId="3" borderId="19" xfId="2" applyNumberFormat="1" applyFont="1" applyFill="1" applyBorder="1" applyAlignment="1">
      <alignment horizontal="center" vertical="center"/>
    </xf>
    <xf numFmtId="165" fontId="10" fillId="0" borderId="21" xfId="2" applyNumberFormat="1" applyFont="1" applyBorder="1" applyAlignment="1">
      <alignment horizontal="center"/>
    </xf>
    <xf numFmtId="14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65" fontId="10" fillId="0" borderId="18" xfId="2" applyNumberFormat="1" applyFont="1" applyBorder="1" applyAlignment="1">
      <alignment horizontal="left" vertical="center"/>
    </xf>
    <xf numFmtId="0" fontId="0" fillId="0" borderId="22" xfId="0" applyFont="1" applyBorder="1" applyAlignment="1">
      <alignment horizontal="center"/>
    </xf>
    <xf numFmtId="165" fontId="10" fillId="0" borderId="19" xfId="2" applyNumberFormat="1" applyFont="1" applyFill="1" applyBorder="1" applyAlignment="1">
      <alignment horizontal="center"/>
    </xf>
    <xf numFmtId="165" fontId="10" fillId="0" borderId="23" xfId="2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 2" xfId="2" xr:uid="{F07F0659-3DD4-467A-A13A-B6B9ACDE5177}"/>
  </cellStyles>
  <dxfs count="8">
    <dxf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Segoe UI"/>
        <family val="2"/>
        <scheme val="none"/>
      </font>
      <numFmt numFmtId="165" formatCode="dd/mm/yyyy;@"/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Segoe UI"/>
        <family val="2"/>
        <scheme val="none"/>
      </font>
      <numFmt numFmtId="165" formatCode="dd/mm/yyyy;@"/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95250</xdr:rowOff>
    </xdr:from>
    <xdr:to>
      <xdr:col>2</xdr:col>
      <xdr:colOff>195150</xdr:colOff>
      <xdr:row>5</xdr:row>
      <xdr:rowOff>188472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2676F3-3D0F-122F-77B6-61D3F2CAD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95250"/>
          <a:ext cx="1177648" cy="1177648"/>
        </a:xfrm>
        <a:prstGeom prst="rect">
          <a:avLst/>
        </a:prstGeom>
      </xdr:spPr>
    </xdr:pic>
    <xdr:clientData/>
  </xdr:twoCellAnchor>
  <xdr:twoCellAnchor>
    <xdr:from>
      <xdr:col>5</xdr:col>
      <xdr:colOff>142327</xdr:colOff>
      <xdr:row>7</xdr:row>
      <xdr:rowOff>218964</xdr:rowOff>
    </xdr:from>
    <xdr:to>
      <xdr:col>9</xdr:col>
      <xdr:colOff>21896</xdr:colOff>
      <xdr:row>16</xdr:row>
      <xdr:rowOff>197069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D1A102E-5EB1-45E1-FA54-15BCCE8A4851}"/>
            </a:ext>
          </a:extLst>
        </xdr:cNvPr>
        <xdr:cNvSpPr txBox="1"/>
      </xdr:nvSpPr>
      <xdr:spPr>
        <a:xfrm>
          <a:off x="6240517" y="2003533"/>
          <a:ext cx="3021724" cy="22443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Home-School Tutoring Wiltshire Ltd</a:t>
          </a: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204 Cooden Drive</a:t>
          </a: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Bexhill-on-Sea</a:t>
          </a: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East Sussex</a:t>
          </a: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TN39 3AH</a:t>
          </a:r>
        </a:p>
        <a:p>
          <a:endParaRPr lang="en-GB" sz="1200" b="0" i="0" u="none" strike="noStrike">
            <a:solidFill>
              <a:schemeClr val="dk1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Contact: Vicky Bharj</a:t>
          </a:r>
        </a:p>
        <a:p>
          <a:endParaRPr lang="en-GB" sz="1200" b="0" i="0" u="none" strike="noStrike">
            <a:solidFill>
              <a:schemeClr val="dk1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wiltshire@homeschooltutoring,co.uk</a:t>
          </a:r>
          <a:r>
            <a:rPr lang="en-GB" sz="1200"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endParaRPr lang="en-GB" sz="1200" b="0" i="0" u="none" strike="noStrike">
            <a:solidFill>
              <a:schemeClr val="dk1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  <a:p>
          <a:endParaRPr lang="en-GB" sz="1200" b="0" i="0" u="none" strike="noStrike">
            <a:solidFill>
              <a:schemeClr val="dk1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Company Registration N</a:t>
          </a:r>
          <a:r>
            <a:rPr lang="en-GB" sz="1200" b="0" i="0" u="none" strike="noStrike" baseline="3000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</a:t>
          </a:r>
          <a:r>
            <a:rPr lang="en-GB" sz="1200" b="0" i="0" u="none" strike="noStrike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:  155204 </a:t>
          </a:r>
          <a:endParaRPr lang="en-GB" sz="12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636754-B5DD-459E-A4AE-1B6EEE1E6BE4}" name="Tbl_School__LA" displayName="Tbl_School__LA" ref="A1:D47" totalsRowShown="0">
  <autoFilter ref="A1:D47" xr:uid="{03636754-B5DD-459E-A4AE-1B6EEE1E6BE4}"/>
  <sortState xmlns:xlrd2="http://schemas.microsoft.com/office/spreadsheetml/2017/richdata2" ref="A2:C47">
    <sortCondition ref="A1:A47"/>
  </sortState>
  <tableColumns count="4">
    <tableColumn id="1" xr3:uid="{B7ACEE2C-1C94-445F-8D36-39A13876C8EF}" name="School LA"/>
    <tableColumn id="2" xr3:uid="{57ADAC29-522A-4D00-B483-2774EB68CBBD}" name="Town"/>
    <tableColumn id="3" xr3:uid="{FCDB83FA-18B4-49BF-9871-4BA68CDB6392}" name="Vendor No"/>
    <tableColumn id="4" xr3:uid="{C73D93B3-D2F9-4136-BA69-E989613728F2}" name="Term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672BA7-4AF4-41CC-8D81-CED655F7E34F}" name="Table3" displayName="Table3" ref="A1:E173" totalsRowShown="0" headerRowDxfId="1" tableBorderDxfId="7">
  <autoFilter ref="A1:E173" xr:uid="{7D672BA7-4AF4-41CC-8D81-CED655F7E34F}"/>
  <tableColumns count="5">
    <tableColumn id="1" xr3:uid="{5EDB6EDE-B5E4-4118-8E9E-BA0B54C8D259}" name="Learner initials" dataDxfId="6" dataCellStyle="Normal 2 2"/>
    <tableColumn id="2" xr3:uid="{2A6D08EF-2E70-464A-9686-D0756DE49BAB}" name="Learner dob" dataDxfId="5"/>
    <tableColumn id="3" xr3:uid="{6407CA18-8D11-4A96-86A1-3DECE6B45E6E}" name="PO number" dataDxfId="4"/>
    <tableColumn id="4" xr3:uid="{3C4D8707-725E-4411-A746-FBA238DD23A3}" name="Tutor" dataDxfId="3" dataCellStyle="Normal 2 2"/>
    <tableColumn id="5" xr3:uid="{A1BD6874-CB49-449C-BEC3-5424FBBB40F7}" name="Tutor initial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56EF-1684-461F-ACB1-E0CBA98F8623}">
  <dimension ref="B1:AG42"/>
  <sheetViews>
    <sheetView showGridLines="0" view="pageBreakPreview" zoomScale="87" zoomScaleNormal="100" zoomScaleSheetLayoutView="87" workbookViewId="0">
      <selection activeCell="D25" sqref="D25"/>
    </sheetView>
  </sheetViews>
  <sheetFormatPr defaultRowHeight="17.25" x14ac:dyDescent="0.3"/>
  <cols>
    <col min="1" max="1" width="2.77734375" customWidth="1"/>
    <col min="2" max="2" width="18" customWidth="1"/>
    <col min="3" max="3" width="11.77734375" customWidth="1"/>
    <col min="4" max="4" width="25.6640625" customWidth="1"/>
    <col min="5" max="5" width="12.77734375" customWidth="1"/>
    <col min="9" max="9" width="9.88671875" bestFit="1" customWidth="1"/>
    <col min="10" max="10" width="2.77734375" customWidth="1"/>
  </cols>
  <sheetData>
    <row r="1" spans="2:33" ht="16.5" customHeight="1" x14ac:dyDescent="0.3"/>
    <row r="7" spans="2:33" ht="37.5" x14ac:dyDescent="0.7">
      <c r="B7" s="38" t="s">
        <v>20</v>
      </c>
      <c r="C7" s="38"/>
      <c r="D7" s="38"/>
      <c r="E7" s="38"/>
      <c r="F7" s="38"/>
      <c r="G7" s="38"/>
      <c r="H7" s="2" t="s">
        <v>18</v>
      </c>
    </row>
    <row r="9" spans="2:33" s="12" customFormat="1" ht="21.95" customHeight="1" x14ac:dyDescent="0.3">
      <c r="B9" s="39" t="s">
        <v>33</v>
      </c>
      <c r="C9" s="40"/>
      <c r="D9" s="6" t="str">
        <f>"HSTW.2025.02."&amp;Data!E2&amp;"."&amp;Data!A2</f>
        <v>HSTW.2025.02.ATK.JT</v>
      </c>
      <c r="F9" s="4"/>
    </row>
    <row r="10" spans="2:33" s="12" customFormat="1" ht="21.95" customHeight="1" x14ac:dyDescent="0.3">
      <c r="B10" s="39" t="s">
        <v>34</v>
      </c>
      <c r="C10" s="40"/>
      <c r="D10" s="9">
        <f>IF(C20=Data!A7,Data!C7)</f>
        <v>3197</v>
      </c>
      <c r="F10" s="4"/>
    </row>
    <row r="11" spans="2:33" s="12" customFormat="1" ht="21.95" customHeight="1" x14ac:dyDescent="0.3">
      <c r="B11" s="39" t="s">
        <v>35</v>
      </c>
      <c r="C11" s="40"/>
      <c r="D11" s="9" t="str">
        <f>IF(B17='School LA details'!A46,'School LA details'!C46,"")</f>
        <v/>
      </c>
      <c r="F11" s="4"/>
      <c r="AG11" s="12" t="s">
        <v>80</v>
      </c>
    </row>
    <row r="12" spans="2:33" s="12" customFormat="1" ht="21.95" customHeight="1" x14ac:dyDescent="0.3">
      <c r="B12" s="39" t="s">
        <v>16</v>
      </c>
      <c r="C12" s="40"/>
      <c r="D12" s="10">
        <f ca="1">TODAY()</f>
        <v>45726</v>
      </c>
      <c r="F12" s="4"/>
    </row>
    <row r="13" spans="2:33" s="12" customFormat="1" ht="21.95" customHeight="1" x14ac:dyDescent="0.3">
      <c r="B13" s="11" t="str">
        <f>IF(B17="wiltshire County Council",'School LA details'!D46,'School LA details'!D4)</f>
        <v>Terms: Invoice date plus 7 school days</v>
      </c>
      <c r="C13" s="8"/>
      <c r="D13" s="9"/>
      <c r="F13" s="4"/>
    </row>
    <row r="14" spans="2:33" s="12" customFormat="1" ht="21.95" customHeight="1" x14ac:dyDescent="0.3">
      <c r="E14" s="17"/>
      <c r="F14" s="5"/>
      <c r="G14" s="17"/>
      <c r="H14" s="17"/>
      <c r="I14" s="17"/>
    </row>
    <row r="15" spans="2:33" s="12" customFormat="1" ht="21.95" customHeight="1" x14ac:dyDescent="0.3">
      <c r="B15" s="16" t="s">
        <v>0</v>
      </c>
      <c r="E15" s="17"/>
      <c r="F15" s="5"/>
      <c r="G15" s="17"/>
      <c r="H15" s="17"/>
      <c r="I15" s="17"/>
    </row>
    <row r="16" spans="2:33" s="12" customFormat="1" ht="21.95" customHeight="1" x14ac:dyDescent="0.3">
      <c r="F16" s="4"/>
    </row>
    <row r="17" spans="2:13" s="12" customFormat="1" ht="21.95" customHeight="1" x14ac:dyDescent="0.3">
      <c r="B17" s="44" t="s">
        <v>4</v>
      </c>
      <c r="C17" s="45"/>
      <c r="D17" s="46"/>
    </row>
    <row r="18" spans="2:13" s="12" customFormat="1" ht="21.95" customHeight="1" x14ac:dyDescent="0.3">
      <c r="B18" s="41" t="str">
        <f>VLOOKUP(B17,Tbl_School__LA[],2,0)</f>
        <v>Chippenham</v>
      </c>
      <c r="C18" s="42"/>
      <c r="D18" s="43"/>
      <c r="F18" s="18"/>
    </row>
    <row r="19" spans="2:13" s="12" customFormat="1" ht="21.95" customHeight="1" x14ac:dyDescent="0.3"/>
    <row r="20" spans="2:13" s="12" customFormat="1" ht="21.95" customHeight="1" x14ac:dyDescent="0.3">
      <c r="B20" s="13" t="s">
        <v>265</v>
      </c>
      <c r="C20" s="12" t="s">
        <v>150</v>
      </c>
    </row>
    <row r="21" spans="2:13" s="12" customFormat="1" ht="21.95" customHeight="1" x14ac:dyDescent="0.3">
      <c r="B21" s="14" t="s">
        <v>81</v>
      </c>
      <c r="C21" s="58">
        <v>36526</v>
      </c>
      <c r="D21" s="14"/>
    </row>
    <row r="22" spans="2:13" s="12" customFormat="1" ht="21.95" customHeight="1" x14ac:dyDescent="0.3">
      <c r="B22" s="14" t="s">
        <v>82</v>
      </c>
      <c r="C22" s="14" t="s">
        <v>90</v>
      </c>
      <c r="D22" s="14"/>
    </row>
    <row r="23" spans="2:13" s="12" customFormat="1" ht="21.95" customHeight="1" x14ac:dyDescent="0.3">
      <c r="B23" s="14" t="s">
        <v>306</v>
      </c>
      <c r="C23" s="14" t="s">
        <v>86</v>
      </c>
    </row>
    <row r="24" spans="2:13" s="12" customFormat="1" ht="21.95" customHeight="1" x14ac:dyDescent="0.3">
      <c r="B24" s="14" t="s">
        <v>19</v>
      </c>
      <c r="C24" s="14" t="s">
        <v>266</v>
      </c>
      <c r="D24" s="14"/>
    </row>
    <row r="25" spans="2:13" s="12" customFormat="1" ht="21.95" customHeight="1" x14ac:dyDescent="0.3">
      <c r="B25" s="14" t="s">
        <v>83</v>
      </c>
      <c r="C25" s="15">
        <v>45689</v>
      </c>
      <c r="D25" s="14"/>
    </row>
    <row r="26" spans="2:13" s="12" customFormat="1" ht="21.95" customHeight="1" x14ac:dyDescent="0.3">
      <c r="B26" s="14" t="s">
        <v>84</v>
      </c>
      <c r="C26" s="15">
        <v>45716</v>
      </c>
      <c r="D26" s="14"/>
    </row>
    <row r="27" spans="2:13" s="12" customFormat="1" ht="21.95" customHeight="1" x14ac:dyDescent="0.3">
      <c r="B27" s="14" t="s">
        <v>85</v>
      </c>
      <c r="C27" s="14" t="s">
        <v>87</v>
      </c>
      <c r="D27" s="14"/>
    </row>
    <row r="28" spans="2:13" s="12" customFormat="1" ht="21.95" customHeight="1" thickBot="1" x14ac:dyDescent="0.35"/>
    <row r="29" spans="2:13" s="12" customFormat="1" ht="21.95" customHeight="1" thickBot="1" x14ac:dyDescent="0.35">
      <c r="B29" s="49" t="s">
        <v>9</v>
      </c>
      <c r="C29" s="50"/>
      <c r="D29" s="51"/>
      <c r="E29" s="19" t="s">
        <v>10</v>
      </c>
      <c r="F29" s="19" t="s">
        <v>14</v>
      </c>
      <c r="G29" s="19" t="s">
        <v>11</v>
      </c>
      <c r="H29" s="52" t="s">
        <v>12</v>
      </c>
      <c r="I29" s="53"/>
      <c r="M29" s="20"/>
    </row>
    <row r="30" spans="2:13" s="12" customFormat="1" ht="21.95" customHeight="1" x14ac:dyDescent="0.3">
      <c r="B30" s="39" t="s">
        <v>143</v>
      </c>
      <c r="C30" s="40"/>
      <c r="D30" s="54"/>
      <c r="E30" s="11">
        <v>10</v>
      </c>
      <c r="F30" s="23">
        <v>50</v>
      </c>
      <c r="G30" s="11">
        <v>0</v>
      </c>
      <c r="H30" s="47">
        <f>F30*E30</f>
        <v>500</v>
      </c>
      <c r="I30" s="48"/>
    </row>
    <row r="31" spans="2:13" s="12" customFormat="1" ht="21.95" customHeight="1" x14ac:dyDescent="0.3">
      <c r="B31" s="55" t="s">
        <v>15</v>
      </c>
      <c r="C31" s="56"/>
      <c r="D31" s="57"/>
      <c r="E31" s="11">
        <v>1</v>
      </c>
      <c r="F31" s="23">
        <v>23.45</v>
      </c>
      <c r="G31" s="11">
        <v>0</v>
      </c>
      <c r="H31" s="47">
        <f t="shared" ref="H31" si="0">F31*E31</f>
        <v>23.45</v>
      </c>
      <c r="I31" s="48"/>
    </row>
    <row r="32" spans="2:13" s="12" customFormat="1" ht="21.95" customHeight="1" x14ac:dyDescent="0.3">
      <c r="B32" s="25"/>
      <c r="C32" s="26"/>
      <c r="D32" s="27"/>
      <c r="E32" s="11"/>
      <c r="F32" s="23"/>
      <c r="G32" s="7"/>
      <c r="H32" s="47"/>
      <c r="I32" s="48">
        <f t="shared" ref="I32:I38" si="1">F32*E32</f>
        <v>0</v>
      </c>
    </row>
    <row r="33" spans="2:9" s="12" customFormat="1" ht="21.95" customHeight="1" x14ac:dyDescent="0.3">
      <c r="B33" s="25"/>
      <c r="C33" s="26"/>
      <c r="D33" s="27"/>
      <c r="E33" s="11"/>
      <c r="F33" s="23"/>
      <c r="G33" s="7"/>
      <c r="H33" s="47"/>
      <c r="I33" s="48">
        <f t="shared" si="1"/>
        <v>0</v>
      </c>
    </row>
    <row r="34" spans="2:9" s="12" customFormat="1" ht="21.95" customHeight="1" x14ac:dyDescent="0.3">
      <c r="B34" s="25"/>
      <c r="C34" s="26"/>
      <c r="D34" s="27"/>
      <c r="E34" s="11"/>
      <c r="F34" s="23"/>
      <c r="G34" s="7"/>
      <c r="H34" s="47"/>
      <c r="I34" s="48">
        <f t="shared" si="1"/>
        <v>0</v>
      </c>
    </row>
    <row r="35" spans="2:9" s="12" customFormat="1" ht="21.95" customHeight="1" x14ac:dyDescent="0.3">
      <c r="B35" s="25"/>
      <c r="C35" s="26"/>
      <c r="D35" s="27"/>
      <c r="E35" s="11"/>
      <c r="F35" s="23"/>
      <c r="G35" s="7"/>
      <c r="H35" s="47"/>
      <c r="I35" s="48">
        <f t="shared" si="1"/>
        <v>0</v>
      </c>
    </row>
    <row r="36" spans="2:9" s="12" customFormat="1" ht="21.95" customHeight="1" x14ac:dyDescent="0.3">
      <c r="B36" s="25"/>
      <c r="C36" s="26"/>
      <c r="D36" s="27"/>
      <c r="E36" s="11"/>
      <c r="F36" s="23"/>
      <c r="G36" s="7"/>
      <c r="H36" s="47"/>
      <c r="I36" s="48">
        <f t="shared" si="1"/>
        <v>0</v>
      </c>
    </row>
    <row r="37" spans="2:9" s="12" customFormat="1" ht="21.95" customHeight="1" x14ac:dyDescent="0.3">
      <c r="B37" s="25"/>
      <c r="C37" s="26"/>
      <c r="D37" s="27"/>
      <c r="E37" s="11"/>
      <c r="F37" s="23"/>
      <c r="G37" s="7"/>
      <c r="H37" s="47"/>
      <c r="I37" s="48">
        <f t="shared" si="1"/>
        <v>0</v>
      </c>
    </row>
    <row r="38" spans="2:9" s="12" customFormat="1" ht="21.95" customHeight="1" x14ac:dyDescent="0.3">
      <c r="B38" s="25"/>
      <c r="C38" s="26"/>
      <c r="D38" s="27"/>
      <c r="E38" s="11"/>
      <c r="F38" s="23"/>
      <c r="G38" s="7"/>
      <c r="H38" s="47"/>
      <c r="I38" s="48">
        <f t="shared" si="1"/>
        <v>0</v>
      </c>
    </row>
    <row r="39" spans="2:9" s="12" customFormat="1" ht="21.95" customHeight="1" x14ac:dyDescent="0.3">
      <c r="B39" s="13"/>
      <c r="C39" s="13"/>
      <c r="D39" s="13"/>
      <c r="E39" s="13"/>
      <c r="F39" s="13"/>
      <c r="G39" s="13"/>
      <c r="H39" s="28"/>
      <c r="I39" s="28"/>
    </row>
    <row r="40" spans="2:9" s="12" customFormat="1" ht="21.95" customHeight="1" x14ac:dyDescent="0.3">
      <c r="B40" s="13"/>
      <c r="C40" s="13"/>
      <c r="D40" s="13"/>
      <c r="E40" s="13"/>
      <c r="F40" s="7" t="s">
        <v>13</v>
      </c>
      <c r="G40" s="8"/>
      <c r="H40" s="8"/>
      <c r="I40" s="24">
        <f>SUM(H30:I38)</f>
        <v>523.45000000000005</v>
      </c>
    </row>
    <row r="41" spans="2:9" s="12" customFormat="1" ht="21.95" customHeight="1" x14ac:dyDescent="0.3">
      <c r="B41" s="13"/>
      <c r="C41" s="13"/>
      <c r="D41" s="13"/>
      <c r="E41" s="13"/>
      <c r="F41" s="29" t="s">
        <v>11</v>
      </c>
      <c r="G41" s="30"/>
      <c r="H41" s="30"/>
      <c r="I41" s="31">
        <f>SUM(G30:G38)</f>
        <v>0</v>
      </c>
    </row>
    <row r="42" spans="2:9" s="12" customFormat="1" ht="21.95" customHeight="1" x14ac:dyDescent="0.3">
      <c r="B42" s="13"/>
      <c r="C42" s="13"/>
      <c r="D42" s="13"/>
      <c r="E42" s="13"/>
      <c r="F42" s="32" t="s">
        <v>12</v>
      </c>
      <c r="G42" s="33"/>
      <c r="H42" s="34"/>
      <c r="I42" s="35">
        <f>SUM(I40:I41)</f>
        <v>523.45000000000005</v>
      </c>
    </row>
  </sheetData>
  <mergeCells count="20">
    <mergeCell ref="B29:D29"/>
    <mergeCell ref="H29:I29"/>
    <mergeCell ref="H30:I30"/>
    <mergeCell ref="B30:D30"/>
    <mergeCell ref="B31:D31"/>
    <mergeCell ref="H35:I35"/>
    <mergeCell ref="H38:I38"/>
    <mergeCell ref="H36:I36"/>
    <mergeCell ref="H37:I37"/>
    <mergeCell ref="H31:I31"/>
    <mergeCell ref="H32:I32"/>
    <mergeCell ref="H33:I33"/>
    <mergeCell ref="H34:I34"/>
    <mergeCell ref="B7:G7"/>
    <mergeCell ref="B9:C9"/>
    <mergeCell ref="B10:C10"/>
    <mergeCell ref="B11:C11"/>
    <mergeCell ref="B18:D18"/>
    <mergeCell ref="B17:D17"/>
    <mergeCell ref="B12:C12"/>
  </mergeCells>
  <dataValidations count="7">
    <dataValidation type="list" allowBlank="1" showInputMessage="1" showErrorMessage="1" sqref="B17" xr:uid="{406A8BFF-7F3D-41A3-AEED-7DB8359EB193}">
      <formula1>Cust_dropdown</formula1>
    </dataValidation>
    <dataValidation type="list" allowBlank="1" showInputMessage="1" showErrorMessage="1" sqref="C22" xr:uid="{F834B146-9F0E-4065-BA8B-BCA67FFAE193}">
      <formula1>Tutor2</formula1>
    </dataValidation>
    <dataValidation type="list" allowBlank="1" showInputMessage="1" showErrorMessage="1" sqref="C24" xr:uid="{DC4241EF-314C-43F0-97A3-E113C72F2CB3}">
      <formula1>"Yes, No"</formula1>
    </dataValidation>
    <dataValidation type="list" allowBlank="1" showInputMessage="1" showErrorMessage="1" sqref="E20" xr:uid="{03F79672-D4B5-460F-A06E-7BD25E8D452E}">
      <formula1>learn_details</formula1>
    </dataValidation>
    <dataValidation type="list" allowBlank="1" showInputMessage="1" showErrorMessage="1" sqref="F20" xr:uid="{29797AC9-C3C7-42B1-935E-9CEF61BFCC51}">
      <formula1>def</formula1>
    </dataValidation>
    <dataValidation type="list" allowBlank="1" showInputMessage="1" showErrorMessage="1" sqref="C20" xr:uid="{5EBAB0D7-AC3C-4760-AA61-D49CED3D154D}">
      <formula1>Learner_initials2</formula1>
    </dataValidation>
    <dataValidation type="list" allowBlank="1" showInputMessage="1" showErrorMessage="1" sqref="C21" xr:uid="{83782AC4-112D-4B60-A392-B3E5A514F837}">
      <formula1>Learner_dob2</formula1>
    </dataValidation>
  </dataValidations>
  <pageMargins left="0.7" right="0.7" top="0.75" bottom="0.75" header="0.3" footer="0.3"/>
  <pageSetup paperSize="9" scale="6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418D5-9BBC-4FAA-8DAC-872BD2452466}">
  <dimension ref="A1:J47"/>
  <sheetViews>
    <sheetView tabSelected="1" topLeftCell="A13" workbookViewId="0">
      <selection activeCell="C53" sqref="C53"/>
    </sheetView>
  </sheetViews>
  <sheetFormatPr defaultRowHeight="17.25" x14ac:dyDescent="0.3"/>
  <cols>
    <col min="1" max="1" width="21" bestFit="1" customWidth="1"/>
    <col min="2" max="2" width="14.6640625" bestFit="1" customWidth="1"/>
    <col min="3" max="3" width="12" bestFit="1" customWidth="1"/>
    <col min="4" max="4" width="30.88671875" bestFit="1" customWidth="1"/>
  </cols>
  <sheetData>
    <row r="1" spans="1:10" x14ac:dyDescent="0.3">
      <c r="A1" t="s">
        <v>1</v>
      </c>
      <c r="B1" t="s">
        <v>2</v>
      </c>
      <c r="C1" t="s">
        <v>307</v>
      </c>
      <c r="D1" t="s">
        <v>88</v>
      </c>
    </row>
    <row r="2" spans="1:10" x14ac:dyDescent="0.3">
      <c r="A2" t="s">
        <v>21</v>
      </c>
      <c r="C2" s="3"/>
      <c r="D2" t="s">
        <v>36</v>
      </c>
      <c r="J2" s="1" t="s">
        <v>88</v>
      </c>
    </row>
    <row r="3" spans="1:10" x14ac:dyDescent="0.3">
      <c r="A3" t="s">
        <v>31</v>
      </c>
      <c r="C3" s="3"/>
    </row>
    <row r="4" spans="1:10" x14ac:dyDescent="0.3">
      <c r="A4" t="s">
        <v>64</v>
      </c>
      <c r="B4" t="s">
        <v>65</v>
      </c>
      <c r="C4" s="3"/>
      <c r="D4" t="s">
        <v>308</v>
      </c>
    </row>
    <row r="5" spans="1:10" x14ac:dyDescent="0.3">
      <c r="A5" t="s">
        <v>22</v>
      </c>
      <c r="B5" t="s">
        <v>27</v>
      </c>
      <c r="C5" s="3"/>
      <c r="D5" t="s">
        <v>308</v>
      </c>
    </row>
    <row r="6" spans="1:10" x14ac:dyDescent="0.3">
      <c r="A6" t="s">
        <v>23</v>
      </c>
      <c r="B6" t="s">
        <v>5</v>
      </c>
      <c r="C6" s="3"/>
      <c r="D6" t="s">
        <v>308</v>
      </c>
    </row>
    <row r="7" spans="1:10" x14ac:dyDescent="0.3">
      <c r="A7" t="s">
        <v>24</v>
      </c>
      <c r="B7" t="s">
        <v>5</v>
      </c>
      <c r="C7" s="3"/>
      <c r="D7" t="s">
        <v>308</v>
      </c>
    </row>
    <row r="8" spans="1:10" x14ac:dyDescent="0.3">
      <c r="A8" t="s">
        <v>66</v>
      </c>
      <c r="B8" t="s">
        <v>25</v>
      </c>
      <c r="C8" s="3"/>
      <c r="D8" t="s">
        <v>308</v>
      </c>
    </row>
    <row r="9" spans="1:10" x14ac:dyDescent="0.3">
      <c r="A9" t="s">
        <v>26</v>
      </c>
      <c r="B9" t="s">
        <v>67</v>
      </c>
      <c r="C9" s="3"/>
      <c r="D9" t="s">
        <v>308</v>
      </c>
    </row>
    <row r="10" spans="1:10" x14ac:dyDescent="0.3">
      <c r="A10" t="s">
        <v>27</v>
      </c>
      <c r="B10" t="s">
        <v>27</v>
      </c>
      <c r="C10" s="3"/>
      <c r="D10" t="s">
        <v>308</v>
      </c>
    </row>
    <row r="11" spans="1:10" x14ac:dyDescent="0.3">
      <c r="A11" t="s">
        <v>32</v>
      </c>
      <c r="B11" t="s">
        <v>8</v>
      </c>
      <c r="C11" s="3"/>
      <c r="D11" t="s">
        <v>308</v>
      </c>
    </row>
    <row r="12" spans="1:10" x14ac:dyDescent="0.3">
      <c r="A12" t="s">
        <v>28</v>
      </c>
      <c r="B12" t="s">
        <v>68</v>
      </c>
      <c r="C12" s="3"/>
      <c r="D12" t="s">
        <v>308</v>
      </c>
    </row>
    <row r="13" spans="1:10" x14ac:dyDescent="0.3">
      <c r="A13" t="s">
        <v>29</v>
      </c>
      <c r="B13" t="s">
        <v>47</v>
      </c>
      <c r="C13" s="3"/>
      <c r="D13" t="s">
        <v>308</v>
      </c>
    </row>
    <row r="14" spans="1:10" x14ac:dyDescent="0.3">
      <c r="A14" t="s">
        <v>30</v>
      </c>
      <c r="B14" t="s">
        <v>69</v>
      </c>
      <c r="C14" s="3"/>
      <c r="D14" t="s">
        <v>308</v>
      </c>
    </row>
    <row r="15" spans="1:10" x14ac:dyDescent="0.3">
      <c r="A15" t="s">
        <v>37</v>
      </c>
      <c r="B15" t="s">
        <v>37</v>
      </c>
      <c r="C15" s="3"/>
      <c r="D15" t="s">
        <v>308</v>
      </c>
    </row>
    <row r="16" spans="1:10" x14ac:dyDescent="0.3">
      <c r="A16" t="s">
        <v>38</v>
      </c>
      <c r="B16" t="s">
        <v>6</v>
      </c>
      <c r="C16" s="3"/>
      <c r="D16" t="s">
        <v>308</v>
      </c>
    </row>
    <row r="17" spans="1:4" x14ac:dyDescent="0.3">
      <c r="A17" t="s">
        <v>39</v>
      </c>
      <c r="B17" t="s">
        <v>70</v>
      </c>
      <c r="C17" s="3"/>
      <c r="D17" t="s">
        <v>308</v>
      </c>
    </row>
    <row r="18" spans="1:4" x14ac:dyDescent="0.3">
      <c r="A18" t="s">
        <v>40</v>
      </c>
      <c r="B18" t="s">
        <v>69</v>
      </c>
      <c r="C18" s="3"/>
      <c r="D18" t="s">
        <v>308</v>
      </c>
    </row>
    <row r="19" spans="1:4" x14ac:dyDescent="0.3">
      <c r="A19" t="s">
        <v>41</v>
      </c>
      <c r="B19" t="s">
        <v>71</v>
      </c>
      <c r="C19" s="3"/>
      <c r="D19" t="s">
        <v>308</v>
      </c>
    </row>
    <row r="20" spans="1:4" x14ac:dyDescent="0.3">
      <c r="A20" t="s">
        <v>42</v>
      </c>
      <c r="B20" t="s">
        <v>72</v>
      </c>
      <c r="C20" s="3"/>
      <c r="D20" t="s">
        <v>144</v>
      </c>
    </row>
    <row r="21" spans="1:4" x14ac:dyDescent="0.3">
      <c r="A21" t="s">
        <v>43</v>
      </c>
      <c r="C21" s="3"/>
      <c r="D21" t="s">
        <v>144</v>
      </c>
    </row>
    <row r="22" spans="1:4" x14ac:dyDescent="0.3">
      <c r="A22" t="s">
        <v>44</v>
      </c>
      <c r="B22" t="s">
        <v>44</v>
      </c>
      <c r="C22" s="3"/>
      <c r="D22" t="s">
        <v>308</v>
      </c>
    </row>
    <row r="23" spans="1:4" x14ac:dyDescent="0.3">
      <c r="A23" t="s">
        <v>45</v>
      </c>
      <c r="B23" t="s">
        <v>45</v>
      </c>
      <c r="C23" s="3"/>
      <c r="D23" t="s">
        <v>308</v>
      </c>
    </row>
    <row r="24" spans="1:4" x14ac:dyDescent="0.3">
      <c r="A24" t="s">
        <v>46</v>
      </c>
      <c r="C24" s="3"/>
      <c r="D24" t="s">
        <v>308</v>
      </c>
    </row>
    <row r="25" spans="1:4" x14ac:dyDescent="0.3">
      <c r="A25" t="s">
        <v>47</v>
      </c>
      <c r="B25" t="s">
        <v>47</v>
      </c>
      <c r="C25" s="3"/>
      <c r="D25" t="s">
        <v>308</v>
      </c>
    </row>
    <row r="26" spans="1:4" x14ac:dyDescent="0.3">
      <c r="A26" t="s">
        <v>48</v>
      </c>
      <c r="B26" t="s">
        <v>5</v>
      </c>
      <c r="C26" s="3"/>
      <c r="D26" t="s">
        <v>308</v>
      </c>
    </row>
    <row r="27" spans="1:4" x14ac:dyDescent="0.3">
      <c r="A27" t="s">
        <v>74</v>
      </c>
      <c r="B27" t="s">
        <v>49</v>
      </c>
      <c r="C27" s="3"/>
      <c r="D27" t="s">
        <v>308</v>
      </c>
    </row>
    <row r="28" spans="1:4" x14ac:dyDescent="0.3">
      <c r="A28" t="s">
        <v>75</v>
      </c>
      <c r="C28" s="3"/>
      <c r="D28" t="s">
        <v>144</v>
      </c>
    </row>
    <row r="29" spans="1:4" x14ac:dyDescent="0.3">
      <c r="A29" t="s">
        <v>50</v>
      </c>
      <c r="B29" t="s">
        <v>8</v>
      </c>
      <c r="C29" s="3"/>
      <c r="D29" t="s">
        <v>308</v>
      </c>
    </row>
    <row r="30" spans="1:4" x14ac:dyDescent="0.3">
      <c r="A30" t="s">
        <v>51</v>
      </c>
      <c r="C30" s="3"/>
      <c r="D30" t="s">
        <v>144</v>
      </c>
    </row>
    <row r="31" spans="1:4" x14ac:dyDescent="0.3">
      <c r="A31" t="s">
        <v>7</v>
      </c>
      <c r="B31" t="s">
        <v>8</v>
      </c>
      <c r="C31" s="3"/>
      <c r="D31" t="s">
        <v>308</v>
      </c>
    </row>
    <row r="32" spans="1:4" x14ac:dyDescent="0.3">
      <c r="A32" t="s">
        <v>52</v>
      </c>
      <c r="B32" t="s">
        <v>8</v>
      </c>
      <c r="C32" s="3"/>
      <c r="D32" t="s">
        <v>308</v>
      </c>
    </row>
    <row r="33" spans="1:4" x14ac:dyDescent="0.3">
      <c r="A33" t="s">
        <v>4</v>
      </c>
      <c r="B33" t="s">
        <v>6</v>
      </c>
      <c r="C33" s="3"/>
      <c r="D33" t="s">
        <v>308</v>
      </c>
    </row>
    <row r="34" spans="1:4" x14ac:dyDescent="0.3">
      <c r="A34" t="s">
        <v>73</v>
      </c>
      <c r="C34" s="3"/>
      <c r="D34" t="s">
        <v>144</v>
      </c>
    </row>
    <row r="35" spans="1:4" x14ac:dyDescent="0.3">
      <c r="A35" t="s">
        <v>77</v>
      </c>
      <c r="B35" t="s">
        <v>69</v>
      </c>
      <c r="C35" s="3"/>
      <c r="D35" t="s">
        <v>308</v>
      </c>
    </row>
    <row r="36" spans="1:4" x14ac:dyDescent="0.3">
      <c r="A36" t="s">
        <v>53</v>
      </c>
      <c r="B36" t="s">
        <v>5</v>
      </c>
      <c r="C36" s="3"/>
      <c r="D36" t="s">
        <v>308</v>
      </c>
    </row>
    <row r="37" spans="1:4" x14ac:dyDescent="0.3">
      <c r="A37" t="s">
        <v>54</v>
      </c>
      <c r="B37" t="s">
        <v>45</v>
      </c>
      <c r="C37" s="3"/>
      <c r="D37" t="s">
        <v>308</v>
      </c>
    </row>
    <row r="38" spans="1:4" x14ac:dyDescent="0.3">
      <c r="A38" t="s">
        <v>55</v>
      </c>
      <c r="B38" t="s">
        <v>8</v>
      </c>
      <c r="C38" s="3"/>
      <c r="D38" t="s">
        <v>308</v>
      </c>
    </row>
    <row r="39" spans="1:4" x14ac:dyDescent="0.3">
      <c r="A39" t="s">
        <v>56</v>
      </c>
      <c r="B39" t="s">
        <v>72</v>
      </c>
      <c r="C39" s="3"/>
      <c r="D39" t="s">
        <v>308</v>
      </c>
    </row>
    <row r="40" spans="1:4" x14ac:dyDescent="0.3">
      <c r="A40" t="s">
        <v>60</v>
      </c>
      <c r="B40" t="s">
        <v>78</v>
      </c>
      <c r="C40" s="3"/>
      <c r="D40" t="s">
        <v>308</v>
      </c>
    </row>
    <row r="41" spans="1:4" x14ac:dyDescent="0.3">
      <c r="A41" t="s">
        <v>57</v>
      </c>
      <c r="B41" t="s">
        <v>5</v>
      </c>
      <c r="C41" s="3"/>
      <c r="D41" t="s">
        <v>308</v>
      </c>
    </row>
    <row r="42" spans="1:4" x14ac:dyDescent="0.3">
      <c r="A42" t="s">
        <v>58</v>
      </c>
      <c r="B42" t="s">
        <v>5</v>
      </c>
      <c r="C42" s="3"/>
      <c r="D42" t="s">
        <v>308</v>
      </c>
    </row>
    <row r="43" spans="1:4" x14ac:dyDescent="0.3">
      <c r="A43" t="s">
        <v>59</v>
      </c>
      <c r="B43" t="s">
        <v>76</v>
      </c>
      <c r="C43" s="3"/>
      <c r="D43" t="s">
        <v>308</v>
      </c>
    </row>
    <row r="44" spans="1:4" x14ac:dyDescent="0.3">
      <c r="A44" t="s">
        <v>62</v>
      </c>
      <c r="B44" t="s">
        <v>47</v>
      </c>
      <c r="C44" s="3"/>
      <c r="D44" t="s">
        <v>308</v>
      </c>
    </row>
    <row r="45" spans="1:4" x14ac:dyDescent="0.3">
      <c r="A45" t="s">
        <v>61</v>
      </c>
      <c r="B45" t="s">
        <v>79</v>
      </c>
      <c r="C45" s="3"/>
      <c r="D45" t="s">
        <v>308</v>
      </c>
    </row>
    <row r="46" spans="1:4" x14ac:dyDescent="0.3">
      <c r="A46" t="s">
        <v>3</v>
      </c>
      <c r="B46" t="s">
        <v>5</v>
      </c>
      <c r="C46">
        <v>201474</v>
      </c>
      <c r="D46" t="s">
        <v>36</v>
      </c>
    </row>
    <row r="47" spans="1:4" x14ac:dyDescent="0.3">
      <c r="A47" t="s">
        <v>63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8E8A-C98A-4A9F-9CC0-DB9C15537A76}">
  <dimension ref="A1:E173"/>
  <sheetViews>
    <sheetView workbookViewId="0">
      <selection activeCell="C7" sqref="C7"/>
    </sheetView>
  </sheetViews>
  <sheetFormatPr defaultRowHeight="17.25" x14ac:dyDescent="0.3"/>
  <cols>
    <col min="1" max="1" width="15" customWidth="1"/>
    <col min="2" max="2" width="13.109375" customWidth="1"/>
    <col min="3" max="3" width="12" customWidth="1"/>
    <col min="4" max="4" width="21.77734375" bestFit="1" customWidth="1"/>
    <col min="5" max="5" width="13.21875" customWidth="1"/>
  </cols>
  <sheetData>
    <row r="1" spans="1:5" s="1" customFormat="1" x14ac:dyDescent="0.3">
      <c r="A1" s="1" t="s">
        <v>304</v>
      </c>
      <c r="B1" s="1" t="s">
        <v>303</v>
      </c>
      <c r="C1" s="1" t="s">
        <v>89</v>
      </c>
      <c r="D1" s="1" t="s">
        <v>17</v>
      </c>
      <c r="E1" s="1" t="s">
        <v>305</v>
      </c>
    </row>
    <row r="2" spans="1:5" ht="20.25" x14ac:dyDescent="0.35">
      <c r="A2" s="82" t="s">
        <v>145</v>
      </c>
      <c r="B2" s="60">
        <v>36526</v>
      </c>
      <c r="C2" s="61"/>
      <c r="D2" s="21" t="s">
        <v>90</v>
      </c>
      <c r="E2" s="62" t="s">
        <v>278</v>
      </c>
    </row>
    <row r="3" spans="1:5" ht="20.25" x14ac:dyDescent="0.35">
      <c r="A3" s="81" t="s">
        <v>146</v>
      </c>
      <c r="B3" s="64">
        <v>36924</v>
      </c>
      <c r="C3" s="65"/>
      <c r="D3" s="22" t="s">
        <v>90</v>
      </c>
      <c r="E3" s="66" t="s">
        <v>278</v>
      </c>
    </row>
    <row r="4" spans="1:5" ht="20.25" x14ac:dyDescent="0.35">
      <c r="A4" s="81" t="s">
        <v>147</v>
      </c>
      <c r="B4" s="60">
        <v>37322</v>
      </c>
      <c r="C4" s="61"/>
      <c r="D4" s="21" t="s">
        <v>91</v>
      </c>
      <c r="E4" s="62" t="s">
        <v>159</v>
      </c>
    </row>
    <row r="5" spans="1:5" ht="20.25" x14ac:dyDescent="0.35">
      <c r="A5" s="81" t="s">
        <v>148</v>
      </c>
      <c r="B5" s="64">
        <v>37720</v>
      </c>
      <c r="C5" s="65"/>
      <c r="D5" s="22" t="s">
        <v>92</v>
      </c>
      <c r="E5" s="66" t="s">
        <v>277</v>
      </c>
    </row>
    <row r="6" spans="1:5" ht="20.25" x14ac:dyDescent="0.35">
      <c r="A6" s="81" t="s">
        <v>149</v>
      </c>
      <c r="B6" s="60">
        <v>38118</v>
      </c>
      <c r="C6" s="61"/>
      <c r="D6" s="21" t="s">
        <v>92</v>
      </c>
      <c r="E6" s="62" t="s">
        <v>277</v>
      </c>
    </row>
    <row r="7" spans="1:5" ht="20.25" x14ac:dyDescent="0.3">
      <c r="A7" s="63" t="s">
        <v>150</v>
      </c>
      <c r="B7" s="64">
        <v>38516</v>
      </c>
      <c r="C7" s="65">
        <v>3197</v>
      </c>
      <c r="D7" s="22" t="s">
        <v>92</v>
      </c>
      <c r="E7" s="66" t="s">
        <v>277</v>
      </c>
    </row>
    <row r="8" spans="1:5" ht="20.25" x14ac:dyDescent="0.3">
      <c r="A8" s="59" t="s">
        <v>151</v>
      </c>
      <c r="B8" s="60">
        <v>38914</v>
      </c>
      <c r="C8" s="61"/>
      <c r="D8" s="21" t="s">
        <v>92</v>
      </c>
      <c r="E8" s="62" t="s">
        <v>277</v>
      </c>
    </row>
    <row r="9" spans="1:5" ht="20.25" x14ac:dyDescent="0.35">
      <c r="A9" s="67" t="s">
        <v>152</v>
      </c>
      <c r="B9" s="64">
        <v>39312</v>
      </c>
      <c r="C9" s="65">
        <v>3354</v>
      </c>
      <c r="D9" s="22" t="s">
        <v>92</v>
      </c>
      <c r="E9" s="66" t="s">
        <v>277</v>
      </c>
    </row>
    <row r="10" spans="1:5" ht="20.25" x14ac:dyDescent="0.35">
      <c r="A10" s="68" t="s">
        <v>153</v>
      </c>
      <c r="B10" s="60">
        <v>39710</v>
      </c>
      <c r="C10" s="61"/>
      <c r="D10" s="21" t="s">
        <v>92</v>
      </c>
      <c r="E10" s="62" t="s">
        <v>277</v>
      </c>
    </row>
    <row r="11" spans="1:5" ht="20.25" x14ac:dyDescent="0.3">
      <c r="A11" s="63" t="s">
        <v>154</v>
      </c>
      <c r="B11" s="64">
        <v>40108</v>
      </c>
      <c r="C11" s="65"/>
      <c r="D11" s="22" t="s">
        <v>93</v>
      </c>
      <c r="E11" s="66" t="s">
        <v>244</v>
      </c>
    </row>
    <row r="12" spans="1:5" ht="20.25" x14ac:dyDescent="0.3">
      <c r="A12" s="59" t="s">
        <v>155</v>
      </c>
      <c r="B12" s="60">
        <v>40506</v>
      </c>
      <c r="C12" s="61"/>
      <c r="D12" s="21" t="s">
        <v>93</v>
      </c>
      <c r="E12" s="62" t="s">
        <v>244</v>
      </c>
    </row>
    <row r="13" spans="1:5" ht="20.25" x14ac:dyDescent="0.3">
      <c r="A13" s="63" t="s">
        <v>156</v>
      </c>
      <c r="B13" s="64">
        <v>40904</v>
      </c>
      <c r="C13" s="65"/>
      <c r="D13" s="22" t="s">
        <v>93</v>
      </c>
      <c r="E13" s="66" t="s">
        <v>244</v>
      </c>
    </row>
    <row r="14" spans="1:5" ht="20.25" x14ac:dyDescent="0.3">
      <c r="A14" s="59" t="s">
        <v>157</v>
      </c>
      <c r="B14" s="60">
        <v>41302</v>
      </c>
      <c r="C14" s="61"/>
      <c r="D14" s="21" t="s">
        <v>93</v>
      </c>
      <c r="E14" s="62" t="s">
        <v>244</v>
      </c>
    </row>
    <row r="15" spans="1:5" ht="20.25" x14ac:dyDescent="0.3">
      <c r="A15" s="63" t="s">
        <v>158</v>
      </c>
      <c r="B15" s="64">
        <v>41700</v>
      </c>
      <c r="C15" s="65"/>
      <c r="D15" s="22" t="s">
        <v>93</v>
      </c>
      <c r="E15" s="66" t="s">
        <v>244</v>
      </c>
    </row>
    <row r="16" spans="1:5" ht="20.25" x14ac:dyDescent="0.35">
      <c r="A16" s="68" t="s">
        <v>159</v>
      </c>
      <c r="B16" s="60">
        <v>42098</v>
      </c>
      <c r="C16" s="61"/>
      <c r="D16" s="21" t="s">
        <v>94</v>
      </c>
      <c r="E16" s="62" t="s">
        <v>221</v>
      </c>
    </row>
    <row r="17" spans="1:5" ht="20.25" x14ac:dyDescent="0.35">
      <c r="A17" s="67" t="s">
        <v>160</v>
      </c>
      <c r="B17" s="64">
        <v>42496</v>
      </c>
      <c r="C17" s="65"/>
      <c r="D17" s="22" t="s">
        <v>94</v>
      </c>
      <c r="E17" s="66" t="s">
        <v>221</v>
      </c>
    </row>
    <row r="18" spans="1:5" ht="20.25" x14ac:dyDescent="0.35">
      <c r="A18" s="68" t="s">
        <v>161</v>
      </c>
      <c r="B18" s="60">
        <v>42894</v>
      </c>
      <c r="C18" s="61"/>
      <c r="D18" s="21" t="s">
        <v>95</v>
      </c>
      <c r="E18" s="62" t="s">
        <v>267</v>
      </c>
    </row>
    <row r="19" spans="1:5" ht="20.25" x14ac:dyDescent="0.3">
      <c r="A19" s="63" t="s">
        <v>162</v>
      </c>
      <c r="B19" s="64">
        <v>43292</v>
      </c>
      <c r="C19" s="65"/>
      <c r="D19" s="22" t="s">
        <v>95</v>
      </c>
      <c r="E19" s="66" t="s">
        <v>267</v>
      </c>
    </row>
    <row r="20" spans="1:5" ht="20.25" x14ac:dyDescent="0.3">
      <c r="A20" s="59" t="s">
        <v>163</v>
      </c>
      <c r="B20" s="60">
        <v>43690</v>
      </c>
      <c r="C20" s="61"/>
      <c r="D20" s="21" t="s">
        <v>95</v>
      </c>
      <c r="E20" s="62" t="s">
        <v>267</v>
      </c>
    </row>
    <row r="21" spans="1:5" ht="20.25" x14ac:dyDescent="0.3">
      <c r="A21" s="63" t="s">
        <v>164</v>
      </c>
      <c r="B21" s="64">
        <v>44088</v>
      </c>
      <c r="C21" s="65"/>
      <c r="D21" s="22" t="s">
        <v>95</v>
      </c>
      <c r="E21" s="66" t="s">
        <v>267</v>
      </c>
    </row>
    <row r="22" spans="1:5" ht="20.25" x14ac:dyDescent="0.3">
      <c r="A22" s="59" t="s">
        <v>165</v>
      </c>
      <c r="B22" s="60">
        <v>44486</v>
      </c>
      <c r="C22" s="61"/>
      <c r="D22" s="21" t="s">
        <v>95</v>
      </c>
      <c r="E22" s="62" t="s">
        <v>267</v>
      </c>
    </row>
    <row r="23" spans="1:5" ht="20.25" x14ac:dyDescent="0.3">
      <c r="A23" s="63" t="s">
        <v>166</v>
      </c>
      <c r="B23" s="64">
        <v>44884</v>
      </c>
      <c r="C23" s="65"/>
      <c r="D23" s="22" t="s">
        <v>95</v>
      </c>
      <c r="E23" s="66" t="s">
        <v>267</v>
      </c>
    </row>
    <row r="24" spans="1:5" ht="20.25" x14ac:dyDescent="0.3">
      <c r="A24" s="59" t="s">
        <v>167</v>
      </c>
      <c r="B24" s="60">
        <v>45282</v>
      </c>
      <c r="C24" s="61"/>
      <c r="D24" s="21" t="s">
        <v>95</v>
      </c>
      <c r="E24" s="62" t="s">
        <v>267</v>
      </c>
    </row>
    <row r="25" spans="1:5" ht="20.25" x14ac:dyDescent="0.35">
      <c r="A25" s="69" t="s">
        <v>168</v>
      </c>
      <c r="B25" s="64">
        <v>45680</v>
      </c>
      <c r="C25" s="65"/>
      <c r="D25" s="36" t="s">
        <v>96</v>
      </c>
      <c r="E25" s="66" t="s">
        <v>268</v>
      </c>
    </row>
    <row r="26" spans="1:5" ht="20.25" x14ac:dyDescent="0.35">
      <c r="A26" s="70" t="s">
        <v>169</v>
      </c>
      <c r="B26" s="60">
        <v>46078</v>
      </c>
      <c r="C26" s="61"/>
      <c r="D26" s="37" t="s">
        <v>96</v>
      </c>
      <c r="E26" s="62" t="s">
        <v>268</v>
      </c>
    </row>
    <row r="27" spans="1:5" ht="20.25" x14ac:dyDescent="0.35">
      <c r="A27" s="69" t="s">
        <v>170</v>
      </c>
      <c r="B27" s="64">
        <v>46476</v>
      </c>
      <c r="C27" s="65"/>
      <c r="D27" s="36" t="s">
        <v>96</v>
      </c>
      <c r="E27" s="66" t="s">
        <v>268</v>
      </c>
    </row>
    <row r="28" spans="1:5" ht="20.25" x14ac:dyDescent="0.35">
      <c r="A28" s="68" t="s">
        <v>171</v>
      </c>
      <c r="B28" s="60">
        <v>46874</v>
      </c>
      <c r="C28" s="61"/>
      <c r="D28" s="21" t="s">
        <v>97</v>
      </c>
      <c r="E28" s="62" t="s">
        <v>269</v>
      </c>
    </row>
    <row r="29" spans="1:5" ht="20.25" x14ac:dyDescent="0.35">
      <c r="A29" s="67" t="s">
        <v>172</v>
      </c>
      <c r="B29" s="64">
        <v>47272</v>
      </c>
      <c r="C29" s="65"/>
      <c r="D29" s="22" t="s">
        <v>97</v>
      </c>
      <c r="E29" s="66" t="s">
        <v>269</v>
      </c>
    </row>
    <row r="30" spans="1:5" ht="20.25" x14ac:dyDescent="0.35">
      <c r="A30" s="68" t="s">
        <v>173</v>
      </c>
      <c r="B30" s="60">
        <v>47670</v>
      </c>
      <c r="C30" s="61"/>
      <c r="D30" s="21" t="s">
        <v>97</v>
      </c>
      <c r="E30" s="62" t="s">
        <v>269</v>
      </c>
    </row>
    <row r="31" spans="1:5" ht="20.25" x14ac:dyDescent="0.3">
      <c r="A31" s="63" t="s">
        <v>174</v>
      </c>
      <c r="B31" s="64">
        <v>48068</v>
      </c>
      <c r="C31" s="65"/>
      <c r="D31" s="22" t="s">
        <v>98</v>
      </c>
      <c r="E31" s="66" t="s">
        <v>270</v>
      </c>
    </row>
    <row r="32" spans="1:5" ht="20.25" x14ac:dyDescent="0.3">
      <c r="A32" s="59" t="s">
        <v>175</v>
      </c>
      <c r="B32" s="60">
        <v>48466</v>
      </c>
      <c r="C32" s="61"/>
      <c r="D32" s="21" t="s">
        <v>98</v>
      </c>
      <c r="E32" s="62" t="s">
        <v>270</v>
      </c>
    </row>
    <row r="33" spans="1:5" ht="20.25" x14ac:dyDescent="0.3">
      <c r="A33" s="63" t="s">
        <v>176</v>
      </c>
      <c r="B33" s="64">
        <v>48864</v>
      </c>
      <c r="C33" s="65"/>
      <c r="D33" s="22" t="s">
        <v>98</v>
      </c>
      <c r="E33" s="66" t="s">
        <v>270</v>
      </c>
    </row>
    <row r="34" spans="1:5" ht="20.25" x14ac:dyDescent="0.3">
      <c r="A34" s="59" t="s">
        <v>177</v>
      </c>
      <c r="B34" s="60">
        <v>49262</v>
      </c>
      <c r="C34" s="61"/>
      <c r="D34" s="21" t="s">
        <v>98</v>
      </c>
      <c r="E34" s="62" t="s">
        <v>270</v>
      </c>
    </row>
    <row r="35" spans="1:5" ht="20.25" x14ac:dyDescent="0.3">
      <c r="A35" s="63" t="s">
        <v>178</v>
      </c>
      <c r="B35" s="64">
        <v>49660</v>
      </c>
      <c r="C35" s="65"/>
      <c r="D35" s="22" t="s">
        <v>99</v>
      </c>
      <c r="E35" s="66" t="s">
        <v>279</v>
      </c>
    </row>
    <row r="36" spans="1:5" ht="20.25" x14ac:dyDescent="0.3">
      <c r="A36" s="59" t="s">
        <v>162</v>
      </c>
      <c r="B36" s="60">
        <v>50058</v>
      </c>
      <c r="C36" s="61"/>
      <c r="D36" s="21" t="s">
        <v>99</v>
      </c>
      <c r="E36" s="62" t="s">
        <v>279</v>
      </c>
    </row>
    <row r="37" spans="1:5" ht="20.25" x14ac:dyDescent="0.3">
      <c r="A37" s="63" t="s">
        <v>150</v>
      </c>
      <c r="B37" s="64">
        <v>50456</v>
      </c>
      <c r="C37" s="65"/>
      <c r="D37" s="22" t="s">
        <v>100</v>
      </c>
      <c r="E37" s="66" t="s">
        <v>271</v>
      </c>
    </row>
    <row r="38" spans="1:5" ht="20.25" x14ac:dyDescent="0.35">
      <c r="A38" s="68" t="s">
        <v>179</v>
      </c>
      <c r="B38" s="60">
        <v>50854</v>
      </c>
      <c r="C38" s="61"/>
      <c r="D38" s="21" t="s">
        <v>101</v>
      </c>
      <c r="E38" s="62" t="s">
        <v>272</v>
      </c>
    </row>
    <row r="39" spans="1:5" ht="20.25" x14ac:dyDescent="0.35">
      <c r="A39" s="67" t="s">
        <v>180</v>
      </c>
      <c r="B39" s="64">
        <v>51252</v>
      </c>
      <c r="C39" s="65"/>
      <c r="D39" s="22" t="s">
        <v>101</v>
      </c>
      <c r="E39" s="66" t="s">
        <v>272</v>
      </c>
    </row>
    <row r="40" spans="1:5" ht="20.25" x14ac:dyDescent="0.3">
      <c r="A40" s="59" t="s">
        <v>150</v>
      </c>
      <c r="B40" s="60">
        <v>51650</v>
      </c>
      <c r="C40" s="61"/>
      <c r="D40" s="21" t="s">
        <v>102</v>
      </c>
      <c r="E40" s="62" t="s">
        <v>273</v>
      </c>
    </row>
    <row r="41" spans="1:5" ht="20.25" x14ac:dyDescent="0.3">
      <c r="A41" s="63" t="s">
        <v>148</v>
      </c>
      <c r="B41" s="64">
        <v>52048</v>
      </c>
      <c r="C41" s="65"/>
      <c r="D41" s="22" t="s">
        <v>103</v>
      </c>
      <c r="E41" s="66" t="s">
        <v>274</v>
      </c>
    </row>
    <row r="42" spans="1:5" ht="20.25" x14ac:dyDescent="0.35">
      <c r="A42" s="70" t="s">
        <v>181</v>
      </c>
      <c r="B42" s="60">
        <v>52446</v>
      </c>
      <c r="C42" s="61"/>
      <c r="D42" s="37" t="s">
        <v>104</v>
      </c>
      <c r="E42" s="62" t="s">
        <v>280</v>
      </c>
    </row>
    <row r="43" spans="1:5" ht="20.25" x14ac:dyDescent="0.35">
      <c r="A43" s="69" t="s">
        <v>182</v>
      </c>
      <c r="B43" s="64">
        <v>52844</v>
      </c>
      <c r="C43" s="65"/>
      <c r="D43" s="36" t="s">
        <v>105</v>
      </c>
      <c r="E43" s="66" t="s">
        <v>275</v>
      </c>
    </row>
    <row r="44" spans="1:5" ht="20.25" x14ac:dyDescent="0.3">
      <c r="A44" s="71" t="s">
        <v>183</v>
      </c>
      <c r="B44" s="60">
        <v>53242</v>
      </c>
      <c r="C44" s="61"/>
      <c r="D44" s="21" t="s">
        <v>106</v>
      </c>
      <c r="E44" s="62" t="s">
        <v>276</v>
      </c>
    </row>
    <row r="45" spans="1:5" ht="20.25" x14ac:dyDescent="0.3">
      <c r="A45" s="72" t="s">
        <v>184</v>
      </c>
      <c r="B45" s="64">
        <v>53640</v>
      </c>
      <c r="C45" s="65"/>
      <c r="D45" s="22" t="s">
        <v>106</v>
      </c>
      <c r="E45" s="66" t="s">
        <v>276</v>
      </c>
    </row>
    <row r="46" spans="1:5" ht="20.25" x14ac:dyDescent="0.35">
      <c r="A46" s="73" t="s">
        <v>185</v>
      </c>
      <c r="B46" s="60">
        <v>54038</v>
      </c>
      <c r="C46" s="61"/>
      <c r="D46" s="21" t="s">
        <v>106</v>
      </c>
      <c r="E46" s="62" t="s">
        <v>276</v>
      </c>
    </row>
    <row r="47" spans="1:5" ht="20.25" x14ac:dyDescent="0.35">
      <c r="A47" s="74" t="s">
        <v>186</v>
      </c>
      <c r="B47" s="64">
        <v>54436</v>
      </c>
      <c r="C47" s="65"/>
      <c r="D47" s="22" t="s">
        <v>106</v>
      </c>
      <c r="E47" s="66" t="s">
        <v>276</v>
      </c>
    </row>
    <row r="48" spans="1:5" ht="20.25" x14ac:dyDescent="0.35">
      <c r="A48" s="70" t="s">
        <v>187</v>
      </c>
      <c r="B48" s="60">
        <v>54834</v>
      </c>
      <c r="C48" s="61"/>
      <c r="D48" s="37" t="s">
        <v>107</v>
      </c>
      <c r="E48" s="62" t="s">
        <v>260</v>
      </c>
    </row>
    <row r="49" spans="1:5" ht="20.25" x14ac:dyDescent="0.35">
      <c r="A49" s="69" t="s">
        <v>188</v>
      </c>
      <c r="B49" s="64">
        <v>55232</v>
      </c>
      <c r="C49" s="65"/>
      <c r="D49" s="36" t="s">
        <v>107</v>
      </c>
      <c r="E49" s="66" t="s">
        <v>260</v>
      </c>
    </row>
    <row r="50" spans="1:5" ht="20.25" x14ac:dyDescent="0.35">
      <c r="A50" s="70" t="s">
        <v>189</v>
      </c>
      <c r="B50" s="60">
        <v>55630</v>
      </c>
      <c r="C50" s="61"/>
      <c r="D50" s="37" t="s">
        <v>107</v>
      </c>
      <c r="E50" s="62" t="s">
        <v>260</v>
      </c>
    </row>
    <row r="51" spans="1:5" ht="20.25" x14ac:dyDescent="0.35">
      <c r="A51" s="69" t="s">
        <v>170</v>
      </c>
      <c r="B51" s="64">
        <v>56028</v>
      </c>
      <c r="C51" s="65"/>
      <c r="D51" s="36" t="s">
        <v>108</v>
      </c>
      <c r="E51" s="66" t="s">
        <v>274</v>
      </c>
    </row>
    <row r="52" spans="1:5" ht="20.25" x14ac:dyDescent="0.35">
      <c r="A52" s="70" t="s">
        <v>190</v>
      </c>
      <c r="B52" s="60">
        <v>56426</v>
      </c>
      <c r="C52" s="61"/>
      <c r="D52" s="37" t="s">
        <v>108</v>
      </c>
      <c r="E52" s="62" t="s">
        <v>274</v>
      </c>
    </row>
    <row r="53" spans="1:5" ht="20.25" x14ac:dyDescent="0.35">
      <c r="A53" s="69" t="s">
        <v>181</v>
      </c>
      <c r="B53" s="64">
        <v>56824</v>
      </c>
      <c r="C53" s="65"/>
      <c r="D53" s="36" t="s">
        <v>108</v>
      </c>
      <c r="E53" s="66" t="s">
        <v>274</v>
      </c>
    </row>
    <row r="54" spans="1:5" ht="20.25" x14ac:dyDescent="0.35">
      <c r="A54" s="70" t="s">
        <v>191</v>
      </c>
      <c r="B54" s="60">
        <v>57222</v>
      </c>
      <c r="C54" s="61"/>
      <c r="D54" s="37" t="s">
        <v>108</v>
      </c>
      <c r="E54" s="62" t="s">
        <v>274</v>
      </c>
    </row>
    <row r="55" spans="1:5" ht="20.25" x14ac:dyDescent="0.35">
      <c r="A55" s="67" t="s">
        <v>192</v>
      </c>
      <c r="B55" s="64">
        <v>57620</v>
      </c>
      <c r="C55" s="65"/>
      <c r="D55" s="22" t="s">
        <v>109</v>
      </c>
      <c r="E55" s="66" t="s">
        <v>281</v>
      </c>
    </row>
    <row r="56" spans="1:5" ht="20.25" x14ac:dyDescent="0.3">
      <c r="A56" s="59" t="s">
        <v>193</v>
      </c>
      <c r="B56" s="60">
        <v>58018</v>
      </c>
      <c r="C56" s="61"/>
      <c r="D56" s="21" t="s">
        <v>110</v>
      </c>
      <c r="E56" s="62" t="s">
        <v>282</v>
      </c>
    </row>
    <row r="57" spans="1:5" ht="20.25" x14ac:dyDescent="0.3">
      <c r="A57" s="63" t="s">
        <v>194</v>
      </c>
      <c r="B57" s="64">
        <v>58416</v>
      </c>
      <c r="C57" s="65"/>
      <c r="D57" s="22" t="s">
        <v>111</v>
      </c>
      <c r="E57" s="66" t="s">
        <v>165</v>
      </c>
    </row>
    <row r="58" spans="1:5" ht="20.25" x14ac:dyDescent="0.3">
      <c r="A58" s="59" t="s">
        <v>195</v>
      </c>
      <c r="B58" s="60">
        <v>58814</v>
      </c>
      <c r="C58" s="61"/>
      <c r="D58" s="21" t="s">
        <v>112</v>
      </c>
      <c r="E58" s="62" t="s">
        <v>283</v>
      </c>
    </row>
    <row r="59" spans="1:5" ht="20.25" x14ac:dyDescent="0.3">
      <c r="A59" s="63" t="s">
        <v>196</v>
      </c>
      <c r="B59" s="64">
        <v>59212</v>
      </c>
      <c r="C59" s="65"/>
      <c r="D59" s="22" t="s">
        <v>113</v>
      </c>
      <c r="E59" s="66" t="s">
        <v>174</v>
      </c>
    </row>
    <row r="60" spans="1:5" ht="20.25" x14ac:dyDescent="0.35">
      <c r="A60" s="68" t="s">
        <v>197</v>
      </c>
      <c r="B60" s="60">
        <v>59610</v>
      </c>
      <c r="C60" s="61"/>
      <c r="D60" s="21" t="s">
        <v>114</v>
      </c>
      <c r="E60" s="62" t="s">
        <v>174</v>
      </c>
    </row>
    <row r="61" spans="1:5" ht="20.25" x14ac:dyDescent="0.35">
      <c r="A61" s="67" t="s">
        <v>198</v>
      </c>
      <c r="B61" s="64">
        <v>60008</v>
      </c>
      <c r="C61" s="65"/>
      <c r="D61" s="22" t="s">
        <v>114</v>
      </c>
      <c r="E61" s="66" t="s">
        <v>174</v>
      </c>
    </row>
    <row r="62" spans="1:5" ht="20.25" x14ac:dyDescent="0.35">
      <c r="A62" s="68" t="s">
        <v>197</v>
      </c>
      <c r="B62" s="60">
        <v>60406</v>
      </c>
      <c r="C62" s="61"/>
      <c r="D62" s="21" t="s">
        <v>114</v>
      </c>
      <c r="E62" s="62" t="s">
        <v>174</v>
      </c>
    </row>
    <row r="63" spans="1:5" ht="20.25" x14ac:dyDescent="0.35">
      <c r="A63" s="67" t="s">
        <v>185</v>
      </c>
      <c r="B63" s="64">
        <v>60804</v>
      </c>
      <c r="C63" s="65"/>
      <c r="D63" s="22" t="s">
        <v>114</v>
      </c>
      <c r="E63" s="66" t="s">
        <v>174</v>
      </c>
    </row>
    <row r="64" spans="1:5" ht="20.25" x14ac:dyDescent="0.35">
      <c r="A64" s="68" t="s">
        <v>199</v>
      </c>
      <c r="B64" s="60">
        <v>61202</v>
      </c>
      <c r="C64" s="61"/>
      <c r="D64" s="21" t="s">
        <v>114</v>
      </c>
      <c r="E64" s="62" t="s">
        <v>174</v>
      </c>
    </row>
    <row r="65" spans="1:5" ht="20.25" x14ac:dyDescent="0.35">
      <c r="A65" s="67" t="s">
        <v>200</v>
      </c>
      <c r="B65" s="64">
        <v>61600</v>
      </c>
      <c r="C65" s="65"/>
      <c r="D65" s="22" t="s">
        <v>114</v>
      </c>
      <c r="E65" s="66" t="s">
        <v>174</v>
      </c>
    </row>
    <row r="66" spans="1:5" ht="20.25" x14ac:dyDescent="0.35">
      <c r="A66" s="68" t="s">
        <v>201</v>
      </c>
      <c r="B66" s="60">
        <v>61998</v>
      </c>
      <c r="C66" s="61"/>
      <c r="D66" s="21" t="s">
        <v>114</v>
      </c>
      <c r="E66" s="62" t="s">
        <v>174</v>
      </c>
    </row>
    <row r="67" spans="1:5" ht="20.25" x14ac:dyDescent="0.3">
      <c r="A67" s="63" t="s">
        <v>202</v>
      </c>
      <c r="B67" s="64">
        <v>62396</v>
      </c>
      <c r="C67" s="65"/>
      <c r="D67" s="22" t="s">
        <v>115</v>
      </c>
      <c r="E67" s="66" t="s">
        <v>174</v>
      </c>
    </row>
    <row r="68" spans="1:5" ht="20.25" x14ac:dyDescent="0.3">
      <c r="A68" s="59" t="s">
        <v>171</v>
      </c>
      <c r="B68" s="60">
        <v>62794</v>
      </c>
      <c r="C68" s="61"/>
      <c r="D68" s="21" t="s">
        <v>116</v>
      </c>
      <c r="E68" s="62" t="s">
        <v>284</v>
      </c>
    </row>
    <row r="69" spans="1:5" ht="20.25" x14ac:dyDescent="0.3">
      <c r="A69" s="63" t="s">
        <v>193</v>
      </c>
      <c r="B69" s="64">
        <v>63192</v>
      </c>
      <c r="C69" s="65"/>
      <c r="D69" s="22" t="s">
        <v>116</v>
      </c>
      <c r="E69" s="66" t="s">
        <v>284</v>
      </c>
    </row>
    <row r="70" spans="1:5" ht="20.25" x14ac:dyDescent="0.3">
      <c r="A70" s="59" t="s">
        <v>199</v>
      </c>
      <c r="B70" s="60">
        <v>63590</v>
      </c>
      <c r="C70" s="61"/>
      <c r="D70" s="21" t="s">
        <v>116</v>
      </c>
      <c r="E70" s="62" t="s">
        <v>284</v>
      </c>
    </row>
    <row r="71" spans="1:5" ht="20.25" x14ac:dyDescent="0.3">
      <c r="A71" s="63" t="s">
        <v>203</v>
      </c>
      <c r="B71" s="64">
        <v>63988</v>
      </c>
      <c r="C71" s="65"/>
      <c r="D71" s="22" t="s">
        <v>116</v>
      </c>
      <c r="E71" s="66" t="s">
        <v>284</v>
      </c>
    </row>
    <row r="72" spans="1:5" ht="20.25" x14ac:dyDescent="0.3">
      <c r="A72" s="59" t="s">
        <v>145</v>
      </c>
      <c r="B72" s="60">
        <v>64386</v>
      </c>
      <c r="C72" s="61"/>
      <c r="D72" s="21" t="s">
        <v>116</v>
      </c>
      <c r="E72" s="62" t="s">
        <v>284</v>
      </c>
    </row>
    <row r="73" spans="1:5" ht="20.25" x14ac:dyDescent="0.3">
      <c r="A73" s="63" t="s">
        <v>145</v>
      </c>
      <c r="B73" s="64">
        <v>64784</v>
      </c>
      <c r="C73" s="65"/>
      <c r="D73" s="22" t="s">
        <v>116</v>
      </c>
      <c r="E73" s="66" t="s">
        <v>284</v>
      </c>
    </row>
    <row r="74" spans="1:5" ht="20.25" x14ac:dyDescent="0.3">
      <c r="A74" s="59" t="s">
        <v>204</v>
      </c>
      <c r="B74" s="60">
        <v>65182</v>
      </c>
      <c r="C74" s="61"/>
      <c r="D74" s="21" t="s">
        <v>116</v>
      </c>
      <c r="E74" s="62" t="s">
        <v>284</v>
      </c>
    </row>
    <row r="75" spans="1:5" ht="20.25" x14ac:dyDescent="0.3">
      <c r="A75" s="63" t="s">
        <v>205</v>
      </c>
      <c r="B75" s="64">
        <v>65580</v>
      </c>
      <c r="C75" s="65"/>
      <c r="D75" s="22" t="s">
        <v>116</v>
      </c>
      <c r="E75" s="66" t="s">
        <v>284</v>
      </c>
    </row>
    <row r="76" spans="1:5" ht="20.25" x14ac:dyDescent="0.35">
      <c r="A76" s="70" t="s">
        <v>182</v>
      </c>
      <c r="B76" s="60">
        <v>65978</v>
      </c>
      <c r="C76" s="61"/>
      <c r="D76" s="37" t="s">
        <v>117</v>
      </c>
      <c r="E76" s="62" t="s">
        <v>156</v>
      </c>
    </row>
    <row r="77" spans="1:5" ht="20.25" x14ac:dyDescent="0.35">
      <c r="A77" s="69" t="s">
        <v>168</v>
      </c>
      <c r="B77" s="64">
        <v>66376</v>
      </c>
      <c r="C77" s="65"/>
      <c r="D77" s="36" t="s">
        <v>117</v>
      </c>
      <c r="E77" s="66" t="s">
        <v>156</v>
      </c>
    </row>
    <row r="78" spans="1:5" ht="20.25" x14ac:dyDescent="0.35">
      <c r="A78" s="70" t="s">
        <v>148</v>
      </c>
      <c r="B78" s="60">
        <v>66774</v>
      </c>
      <c r="C78" s="61"/>
      <c r="D78" s="37" t="s">
        <v>117</v>
      </c>
      <c r="E78" s="62" t="s">
        <v>156</v>
      </c>
    </row>
    <row r="79" spans="1:5" ht="20.25" x14ac:dyDescent="0.35">
      <c r="A79" s="69" t="s">
        <v>206</v>
      </c>
      <c r="B79" s="64">
        <v>67172</v>
      </c>
      <c r="C79" s="65"/>
      <c r="D79" s="36" t="s">
        <v>117</v>
      </c>
      <c r="E79" s="66" t="s">
        <v>156</v>
      </c>
    </row>
    <row r="80" spans="1:5" ht="20.25" x14ac:dyDescent="0.35">
      <c r="A80" s="70" t="s">
        <v>207</v>
      </c>
      <c r="B80" s="60">
        <v>67570</v>
      </c>
      <c r="C80" s="61"/>
      <c r="D80" s="37" t="s">
        <v>117</v>
      </c>
      <c r="E80" s="62" t="s">
        <v>156</v>
      </c>
    </row>
    <row r="81" spans="1:5" ht="20.25" x14ac:dyDescent="0.35">
      <c r="A81" s="69" t="s">
        <v>173</v>
      </c>
      <c r="B81" s="64">
        <v>67968</v>
      </c>
      <c r="C81" s="65"/>
      <c r="D81" s="36" t="s">
        <v>117</v>
      </c>
      <c r="E81" s="66" t="s">
        <v>156</v>
      </c>
    </row>
    <row r="82" spans="1:5" ht="20.25" x14ac:dyDescent="0.35">
      <c r="A82" s="70" t="s">
        <v>176</v>
      </c>
      <c r="B82" s="60">
        <v>68366</v>
      </c>
      <c r="C82" s="61"/>
      <c r="D82" s="37" t="s">
        <v>117</v>
      </c>
      <c r="E82" s="62" t="s">
        <v>156</v>
      </c>
    </row>
    <row r="83" spans="1:5" ht="20.25" x14ac:dyDescent="0.3">
      <c r="A83" s="63" t="s">
        <v>160</v>
      </c>
      <c r="B83" s="64">
        <v>68764</v>
      </c>
      <c r="C83" s="65"/>
      <c r="D83" s="22" t="s">
        <v>118</v>
      </c>
      <c r="E83" s="66" t="s">
        <v>285</v>
      </c>
    </row>
    <row r="84" spans="1:5" ht="20.25" x14ac:dyDescent="0.3">
      <c r="A84" s="59" t="s">
        <v>158</v>
      </c>
      <c r="B84" s="60">
        <v>69162</v>
      </c>
      <c r="C84" s="61"/>
      <c r="D84" s="21" t="s">
        <v>118</v>
      </c>
      <c r="E84" s="62" t="s">
        <v>285</v>
      </c>
    </row>
    <row r="85" spans="1:5" ht="20.25" x14ac:dyDescent="0.3">
      <c r="A85" s="63" t="s">
        <v>208</v>
      </c>
      <c r="B85" s="64">
        <v>69560</v>
      </c>
      <c r="C85" s="65"/>
      <c r="D85" s="22" t="s">
        <v>119</v>
      </c>
      <c r="E85" s="66" t="s">
        <v>190</v>
      </c>
    </row>
    <row r="86" spans="1:5" ht="20.25" x14ac:dyDescent="0.35">
      <c r="A86" s="68" t="s">
        <v>190</v>
      </c>
      <c r="B86" s="60">
        <v>69958</v>
      </c>
      <c r="C86" s="61"/>
      <c r="D86" s="21" t="s">
        <v>120</v>
      </c>
      <c r="E86" s="62" t="s">
        <v>286</v>
      </c>
    </row>
    <row r="87" spans="1:5" ht="20.25" x14ac:dyDescent="0.35">
      <c r="A87" s="67" t="s">
        <v>209</v>
      </c>
      <c r="B87" s="64">
        <v>70356</v>
      </c>
      <c r="C87" s="65"/>
      <c r="D87" s="22" t="s">
        <v>121</v>
      </c>
      <c r="E87" s="66" t="s">
        <v>287</v>
      </c>
    </row>
    <row r="88" spans="1:5" ht="20.25" x14ac:dyDescent="0.35">
      <c r="A88" s="68" t="s">
        <v>195</v>
      </c>
      <c r="B88" s="60">
        <v>70754</v>
      </c>
      <c r="C88" s="61"/>
      <c r="D88" s="21" t="s">
        <v>122</v>
      </c>
      <c r="E88" s="62" t="s">
        <v>286</v>
      </c>
    </row>
    <row r="89" spans="1:5" ht="20.25" x14ac:dyDescent="0.3">
      <c r="A89" s="72" t="s">
        <v>210</v>
      </c>
      <c r="B89" s="64">
        <v>71152</v>
      </c>
      <c r="C89" s="65"/>
      <c r="D89" s="22" t="s">
        <v>123</v>
      </c>
      <c r="E89" s="66" t="s">
        <v>231</v>
      </c>
    </row>
    <row r="90" spans="1:5" ht="20.25" x14ac:dyDescent="0.3">
      <c r="A90" s="59" t="s">
        <v>183</v>
      </c>
      <c r="B90" s="60">
        <v>71550</v>
      </c>
      <c r="C90" s="61"/>
      <c r="D90" s="21" t="s">
        <v>123</v>
      </c>
      <c r="E90" s="62" t="s">
        <v>231</v>
      </c>
    </row>
    <row r="91" spans="1:5" ht="20.25" x14ac:dyDescent="0.3">
      <c r="A91" s="63" t="s">
        <v>177</v>
      </c>
      <c r="B91" s="64">
        <v>71948</v>
      </c>
      <c r="C91" s="65"/>
      <c r="D91" s="22" t="s">
        <v>123</v>
      </c>
      <c r="E91" s="66" t="s">
        <v>231</v>
      </c>
    </row>
    <row r="92" spans="1:5" ht="20.25" x14ac:dyDescent="0.3">
      <c r="A92" s="59" t="s">
        <v>211</v>
      </c>
      <c r="B92" s="60">
        <v>72346</v>
      </c>
      <c r="C92" s="61"/>
      <c r="D92" s="21" t="s">
        <v>123</v>
      </c>
      <c r="E92" s="62" t="s">
        <v>231</v>
      </c>
    </row>
    <row r="93" spans="1:5" ht="20.25" x14ac:dyDescent="0.35">
      <c r="A93" s="67" t="s">
        <v>212</v>
      </c>
      <c r="B93" s="64">
        <v>72744</v>
      </c>
      <c r="C93" s="65"/>
      <c r="D93" s="22" t="s">
        <v>123</v>
      </c>
      <c r="E93" s="66" t="s">
        <v>231</v>
      </c>
    </row>
    <row r="94" spans="1:5" ht="20.25" x14ac:dyDescent="0.35">
      <c r="A94" s="70" t="s">
        <v>183</v>
      </c>
      <c r="B94" s="60">
        <v>73142</v>
      </c>
      <c r="C94" s="61"/>
      <c r="D94" s="37" t="s">
        <v>124</v>
      </c>
      <c r="E94" s="62" t="s">
        <v>288</v>
      </c>
    </row>
    <row r="95" spans="1:5" ht="20.25" x14ac:dyDescent="0.35">
      <c r="A95" s="67" t="s">
        <v>213</v>
      </c>
      <c r="B95" s="64">
        <v>73540</v>
      </c>
      <c r="C95" s="65"/>
      <c r="D95" s="22" t="s">
        <v>125</v>
      </c>
      <c r="E95" s="66" t="s">
        <v>289</v>
      </c>
    </row>
    <row r="96" spans="1:5" ht="20.25" x14ac:dyDescent="0.35">
      <c r="A96" s="68" t="s">
        <v>160</v>
      </c>
      <c r="B96" s="60">
        <v>73938</v>
      </c>
      <c r="C96" s="61"/>
      <c r="D96" s="21" t="s">
        <v>126</v>
      </c>
      <c r="E96" s="62" t="s">
        <v>290</v>
      </c>
    </row>
    <row r="97" spans="1:5" ht="20.25" x14ac:dyDescent="0.3">
      <c r="A97" s="63" t="s">
        <v>214</v>
      </c>
      <c r="B97" s="64">
        <v>74336</v>
      </c>
      <c r="C97" s="65"/>
      <c r="D97" s="22" t="s">
        <v>126</v>
      </c>
      <c r="E97" s="66" t="s">
        <v>290</v>
      </c>
    </row>
    <row r="98" spans="1:5" ht="20.25" x14ac:dyDescent="0.3">
      <c r="A98" s="59" t="s">
        <v>215</v>
      </c>
      <c r="B98" s="60">
        <v>74734</v>
      </c>
      <c r="C98" s="61"/>
      <c r="D98" s="21" t="s">
        <v>127</v>
      </c>
      <c r="E98" s="62" t="s">
        <v>291</v>
      </c>
    </row>
    <row r="99" spans="1:5" ht="20.25" x14ac:dyDescent="0.3">
      <c r="A99" s="63" t="s">
        <v>216</v>
      </c>
      <c r="B99" s="64">
        <v>75132</v>
      </c>
      <c r="C99" s="65"/>
      <c r="D99" s="22" t="s">
        <v>127</v>
      </c>
      <c r="E99" s="66" t="s">
        <v>291</v>
      </c>
    </row>
    <row r="100" spans="1:5" ht="20.25" x14ac:dyDescent="0.3">
      <c r="A100" s="59" t="s">
        <v>217</v>
      </c>
      <c r="B100" s="60">
        <v>75530</v>
      </c>
      <c r="C100" s="61"/>
      <c r="D100" s="21" t="s">
        <v>127</v>
      </c>
      <c r="E100" s="62" t="s">
        <v>291</v>
      </c>
    </row>
    <row r="101" spans="1:5" ht="20.25" x14ac:dyDescent="0.35">
      <c r="A101" s="67" t="s">
        <v>218</v>
      </c>
      <c r="B101" s="64">
        <v>75928</v>
      </c>
      <c r="C101" s="65"/>
      <c r="D101" s="22" t="s">
        <v>127</v>
      </c>
      <c r="E101" s="66" t="s">
        <v>291</v>
      </c>
    </row>
    <row r="102" spans="1:5" ht="20.25" x14ac:dyDescent="0.3">
      <c r="A102" s="59" t="s">
        <v>219</v>
      </c>
      <c r="B102" s="60">
        <v>76326</v>
      </c>
      <c r="C102" s="61"/>
      <c r="D102" s="21" t="s">
        <v>127</v>
      </c>
      <c r="E102" s="62" t="s">
        <v>291</v>
      </c>
    </row>
    <row r="103" spans="1:5" ht="20.25" x14ac:dyDescent="0.3">
      <c r="A103" s="63" t="s">
        <v>168</v>
      </c>
      <c r="B103" s="64">
        <v>76724</v>
      </c>
      <c r="C103" s="65"/>
      <c r="D103" s="22" t="s">
        <v>128</v>
      </c>
      <c r="E103" s="66" t="s">
        <v>292</v>
      </c>
    </row>
    <row r="104" spans="1:5" ht="20.25" x14ac:dyDescent="0.3">
      <c r="A104" s="59" t="s">
        <v>220</v>
      </c>
      <c r="B104" s="60">
        <v>77122</v>
      </c>
      <c r="C104" s="61"/>
      <c r="D104" s="21" t="s">
        <v>128</v>
      </c>
      <c r="E104" s="62" t="s">
        <v>292</v>
      </c>
    </row>
    <row r="105" spans="1:5" ht="20.25" x14ac:dyDescent="0.3">
      <c r="A105" s="63" t="s">
        <v>148</v>
      </c>
      <c r="B105" s="64">
        <v>77520</v>
      </c>
      <c r="C105" s="65"/>
      <c r="D105" s="22" t="s">
        <v>128</v>
      </c>
      <c r="E105" s="66" t="s">
        <v>292</v>
      </c>
    </row>
    <row r="106" spans="1:5" ht="20.25" x14ac:dyDescent="0.3">
      <c r="A106" s="59" t="s">
        <v>165</v>
      </c>
      <c r="B106" s="60">
        <v>77918</v>
      </c>
      <c r="C106" s="61"/>
      <c r="D106" s="21" t="s">
        <v>128</v>
      </c>
      <c r="E106" s="62" t="s">
        <v>292</v>
      </c>
    </row>
    <row r="107" spans="1:5" ht="20.25" x14ac:dyDescent="0.3">
      <c r="A107" s="63" t="s">
        <v>221</v>
      </c>
      <c r="B107" s="64">
        <v>78316</v>
      </c>
      <c r="C107" s="65"/>
      <c r="D107" s="22" t="s">
        <v>128</v>
      </c>
      <c r="E107" s="66" t="s">
        <v>292</v>
      </c>
    </row>
    <row r="108" spans="1:5" ht="20.25" x14ac:dyDescent="0.3">
      <c r="A108" s="59" t="s">
        <v>222</v>
      </c>
      <c r="B108" s="60">
        <v>78714</v>
      </c>
      <c r="C108" s="61"/>
      <c r="D108" s="21" t="s">
        <v>128</v>
      </c>
      <c r="E108" s="62" t="s">
        <v>292</v>
      </c>
    </row>
    <row r="109" spans="1:5" ht="20.25" x14ac:dyDescent="0.3">
      <c r="A109" s="63" t="s">
        <v>153</v>
      </c>
      <c r="B109" s="64">
        <v>79112</v>
      </c>
      <c r="C109" s="65"/>
      <c r="D109" s="22" t="s">
        <v>128</v>
      </c>
      <c r="E109" s="66" t="s">
        <v>292</v>
      </c>
    </row>
    <row r="110" spans="1:5" ht="20.25" x14ac:dyDescent="0.35">
      <c r="A110" s="68" t="s">
        <v>172</v>
      </c>
      <c r="B110" s="60">
        <v>79510</v>
      </c>
      <c r="C110" s="61"/>
      <c r="D110" s="21" t="s">
        <v>129</v>
      </c>
      <c r="E110" s="62" t="s">
        <v>293</v>
      </c>
    </row>
    <row r="111" spans="1:5" ht="20.25" x14ac:dyDescent="0.35">
      <c r="A111" s="67" t="s">
        <v>201</v>
      </c>
      <c r="B111" s="64">
        <v>79908</v>
      </c>
      <c r="C111" s="65"/>
      <c r="D111" s="22" t="s">
        <v>129</v>
      </c>
      <c r="E111" s="66" t="s">
        <v>293</v>
      </c>
    </row>
    <row r="112" spans="1:5" ht="20.25" x14ac:dyDescent="0.35">
      <c r="A112" s="70" t="s">
        <v>223</v>
      </c>
      <c r="B112" s="60">
        <v>80306</v>
      </c>
      <c r="C112" s="61"/>
      <c r="D112" s="37" t="s">
        <v>130</v>
      </c>
      <c r="E112" s="62" t="s">
        <v>294</v>
      </c>
    </row>
    <row r="113" spans="1:5" ht="20.25" x14ac:dyDescent="0.3">
      <c r="A113" s="63" t="s">
        <v>224</v>
      </c>
      <c r="B113" s="64">
        <v>80704</v>
      </c>
      <c r="C113" s="65"/>
      <c r="D113" s="22" t="s">
        <v>130</v>
      </c>
      <c r="E113" s="66" t="s">
        <v>294</v>
      </c>
    </row>
    <row r="114" spans="1:5" ht="20.25" x14ac:dyDescent="0.3">
      <c r="A114" s="59" t="s">
        <v>225</v>
      </c>
      <c r="B114" s="60">
        <v>81102</v>
      </c>
      <c r="C114" s="61"/>
      <c r="D114" s="21" t="s">
        <v>130</v>
      </c>
      <c r="E114" s="62" t="s">
        <v>294</v>
      </c>
    </row>
    <row r="115" spans="1:5" ht="20.25" x14ac:dyDescent="0.3">
      <c r="A115" s="63" t="s">
        <v>226</v>
      </c>
      <c r="B115" s="64">
        <v>81500</v>
      </c>
      <c r="C115" s="65"/>
      <c r="D115" s="22" t="s">
        <v>130</v>
      </c>
      <c r="E115" s="66" t="s">
        <v>294</v>
      </c>
    </row>
    <row r="116" spans="1:5" ht="20.25" x14ac:dyDescent="0.3">
      <c r="A116" s="59" t="s">
        <v>181</v>
      </c>
      <c r="B116" s="60">
        <v>81898</v>
      </c>
      <c r="C116" s="61"/>
      <c r="D116" s="21" t="s">
        <v>130</v>
      </c>
      <c r="E116" s="62" t="s">
        <v>294</v>
      </c>
    </row>
    <row r="117" spans="1:5" ht="20.25" x14ac:dyDescent="0.3">
      <c r="A117" s="63" t="s">
        <v>227</v>
      </c>
      <c r="B117" s="64">
        <v>82296</v>
      </c>
      <c r="C117" s="65"/>
      <c r="D117" s="22" t="s">
        <v>131</v>
      </c>
      <c r="E117" s="66" t="s">
        <v>295</v>
      </c>
    </row>
    <row r="118" spans="1:5" ht="20.25" x14ac:dyDescent="0.3">
      <c r="A118" s="75" t="s">
        <v>228</v>
      </c>
      <c r="B118" s="60">
        <v>82694</v>
      </c>
      <c r="C118" s="61"/>
      <c r="D118" s="21" t="s">
        <v>131</v>
      </c>
      <c r="E118" s="62" t="s">
        <v>295</v>
      </c>
    </row>
    <row r="119" spans="1:5" ht="20.25" x14ac:dyDescent="0.3">
      <c r="A119" s="63" t="s">
        <v>229</v>
      </c>
      <c r="B119" s="64">
        <v>83092</v>
      </c>
      <c r="C119" s="65"/>
      <c r="D119" s="22" t="s">
        <v>131</v>
      </c>
      <c r="E119" s="66" t="s">
        <v>295</v>
      </c>
    </row>
    <row r="120" spans="1:5" ht="20.25" x14ac:dyDescent="0.3">
      <c r="A120" s="59" t="s">
        <v>230</v>
      </c>
      <c r="B120" s="60">
        <v>83490</v>
      </c>
      <c r="C120" s="61"/>
      <c r="D120" s="21" t="s">
        <v>132</v>
      </c>
      <c r="E120" s="62" t="s">
        <v>219</v>
      </c>
    </row>
    <row r="121" spans="1:5" ht="20.25" x14ac:dyDescent="0.35">
      <c r="A121" s="67" t="s">
        <v>231</v>
      </c>
      <c r="B121" s="64">
        <v>83888</v>
      </c>
      <c r="C121" s="65"/>
      <c r="D121" s="22" t="s">
        <v>133</v>
      </c>
      <c r="E121" s="66" t="s">
        <v>296</v>
      </c>
    </row>
    <row r="122" spans="1:5" ht="20.25" x14ac:dyDescent="0.35">
      <c r="A122" s="68" t="s">
        <v>232</v>
      </c>
      <c r="B122" s="60">
        <v>84286</v>
      </c>
      <c r="C122" s="61"/>
      <c r="D122" s="21" t="s">
        <v>133</v>
      </c>
      <c r="E122" s="62" t="s">
        <v>296</v>
      </c>
    </row>
    <row r="123" spans="1:5" ht="20.25" x14ac:dyDescent="0.35">
      <c r="A123" s="67" t="s">
        <v>233</v>
      </c>
      <c r="B123" s="64">
        <v>84684</v>
      </c>
      <c r="C123" s="65"/>
      <c r="D123" s="22" t="s">
        <v>133</v>
      </c>
      <c r="E123" s="66" t="s">
        <v>296</v>
      </c>
    </row>
    <row r="124" spans="1:5" ht="20.25" x14ac:dyDescent="0.35">
      <c r="A124" s="68" t="s">
        <v>186</v>
      </c>
      <c r="B124" s="60">
        <v>85082</v>
      </c>
      <c r="C124" s="61"/>
      <c r="D124" s="21" t="s">
        <v>133</v>
      </c>
      <c r="E124" s="62" t="s">
        <v>296</v>
      </c>
    </row>
    <row r="125" spans="1:5" ht="20.25" x14ac:dyDescent="0.3">
      <c r="A125" s="63" t="s">
        <v>234</v>
      </c>
      <c r="B125" s="64">
        <v>85480</v>
      </c>
      <c r="C125" s="65"/>
      <c r="D125" s="22" t="s">
        <v>134</v>
      </c>
      <c r="E125" s="66" t="s">
        <v>297</v>
      </c>
    </row>
    <row r="126" spans="1:5" ht="20.25" x14ac:dyDescent="0.3">
      <c r="A126" s="59" t="s">
        <v>235</v>
      </c>
      <c r="B126" s="60">
        <v>85878</v>
      </c>
      <c r="C126" s="61"/>
      <c r="D126" s="21" t="s">
        <v>134</v>
      </c>
      <c r="E126" s="62" t="s">
        <v>297</v>
      </c>
    </row>
    <row r="127" spans="1:5" ht="20.25" x14ac:dyDescent="0.3">
      <c r="A127" s="63" t="s">
        <v>236</v>
      </c>
      <c r="B127" s="64">
        <v>86276</v>
      </c>
      <c r="C127" s="65"/>
      <c r="D127" s="22" t="s">
        <v>134</v>
      </c>
      <c r="E127" s="66" t="s">
        <v>297</v>
      </c>
    </row>
    <row r="128" spans="1:5" ht="20.25" x14ac:dyDescent="0.3">
      <c r="A128" s="59" t="s">
        <v>205</v>
      </c>
      <c r="B128" s="60">
        <v>86674</v>
      </c>
      <c r="C128" s="61"/>
      <c r="D128" s="21" t="s">
        <v>134</v>
      </c>
      <c r="E128" s="62" t="s">
        <v>297</v>
      </c>
    </row>
    <row r="129" spans="1:5" ht="20.25" x14ac:dyDescent="0.3">
      <c r="A129" s="63" t="s">
        <v>179</v>
      </c>
      <c r="B129" s="64">
        <v>87072</v>
      </c>
      <c r="C129" s="65"/>
      <c r="D129" s="22" t="s">
        <v>134</v>
      </c>
      <c r="E129" s="66" t="s">
        <v>297</v>
      </c>
    </row>
    <row r="130" spans="1:5" ht="20.25" x14ac:dyDescent="0.3">
      <c r="A130" s="59" t="s">
        <v>237</v>
      </c>
      <c r="B130" s="60">
        <v>87470</v>
      </c>
      <c r="C130" s="61"/>
      <c r="D130" s="21" t="s">
        <v>134</v>
      </c>
      <c r="E130" s="62" t="s">
        <v>297</v>
      </c>
    </row>
    <row r="131" spans="1:5" ht="20.25" x14ac:dyDescent="0.3">
      <c r="A131" s="63" t="s">
        <v>238</v>
      </c>
      <c r="B131" s="64">
        <v>87868</v>
      </c>
      <c r="C131" s="65"/>
      <c r="D131" s="22" t="s">
        <v>134</v>
      </c>
      <c r="E131" s="66" t="s">
        <v>297</v>
      </c>
    </row>
    <row r="132" spans="1:5" ht="20.25" x14ac:dyDescent="0.35">
      <c r="A132" s="70" t="s">
        <v>239</v>
      </c>
      <c r="B132" s="60">
        <v>88266</v>
      </c>
      <c r="C132" s="61"/>
      <c r="D132" s="37" t="s">
        <v>135</v>
      </c>
      <c r="E132" s="62" t="s">
        <v>298</v>
      </c>
    </row>
    <row r="133" spans="1:5" ht="20.25" x14ac:dyDescent="0.35">
      <c r="A133" s="69" t="s">
        <v>240</v>
      </c>
      <c r="B133" s="64">
        <v>88664</v>
      </c>
      <c r="C133" s="65"/>
      <c r="D133" s="36" t="s">
        <v>135</v>
      </c>
      <c r="E133" s="66" t="s">
        <v>298</v>
      </c>
    </row>
    <row r="134" spans="1:5" ht="20.25" x14ac:dyDescent="0.35">
      <c r="A134" s="70" t="s">
        <v>241</v>
      </c>
      <c r="B134" s="60">
        <v>89062</v>
      </c>
      <c r="C134" s="61"/>
      <c r="D134" s="37" t="s">
        <v>135</v>
      </c>
      <c r="E134" s="62" t="s">
        <v>298</v>
      </c>
    </row>
    <row r="135" spans="1:5" ht="20.25" x14ac:dyDescent="0.35">
      <c r="A135" s="69" t="s">
        <v>177</v>
      </c>
      <c r="B135" s="64">
        <v>89460</v>
      </c>
      <c r="C135" s="65"/>
      <c r="D135" s="36" t="s">
        <v>136</v>
      </c>
      <c r="E135" s="66" t="s">
        <v>299</v>
      </c>
    </row>
    <row r="136" spans="1:5" ht="20.25" x14ac:dyDescent="0.35">
      <c r="A136" s="70" t="s">
        <v>242</v>
      </c>
      <c r="B136" s="60">
        <v>89858</v>
      </c>
      <c r="C136" s="61"/>
      <c r="D136" s="37" t="s">
        <v>136</v>
      </c>
      <c r="E136" s="62" t="s">
        <v>299</v>
      </c>
    </row>
    <row r="137" spans="1:5" ht="20.25" x14ac:dyDescent="0.35">
      <c r="A137" s="69" t="s">
        <v>243</v>
      </c>
      <c r="B137" s="64">
        <v>90256</v>
      </c>
      <c r="C137" s="65"/>
      <c r="D137" s="36" t="s">
        <v>136</v>
      </c>
      <c r="E137" s="66" t="s">
        <v>299</v>
      </c>
    </row>
    <row r="138" spans="1:5" ht="20.25" x14ac:dyDescent="0.35">
      <c r="A138" s="70" t="s">
        <v>244</v>
      </c>
      <c r="B138" s="60">
        <v>90654</v>
      </c>
      <c r="C138" s="61"/>
      <c r="D138" s="37" t="s">
        <v>136</v>
      </c>
      <c r="E138" s="62" t="s">
        <v>299</v>
      </c>
    </row>
    <row r="139" spans="1:5" ht="20.25" x14ac:dyDescent="0.35">
      <c r="A139" s="69" t="s">
        <v>210</v>
      </c>
      <c r="B139" s="64">
        <v>91052</v>
      </c>
      <c r="C139" s="65"/>
      <c r="D139" s="36" t="s">
        <v>136</v>
      </c>
      <c r="E139" s="66" t="s">
        <v>299</v>
      </c>
    </row>
    <row r="140" spans="1:5" ht="20.25" x14ac:dyDescent="0.35">
      <c r="A140" s="70" t="s">
        <v>231</v>
      </c>
      <c r="B140" s="60">
        <v>91450</v>
      </c>
      <c r="C140" s="61"/>
      <c r="D140" s="37" t="s">
        <v>136</v>
      </c>
      <c r="E140" s="62" t="s">
        <v>299</v>
      </c>
    </row>
    <row r="141" spans="1:5" ht="20.25" x14ac:dyDescent="0.35">
      <c r="A141" s="69" t="s">
        <v>245</v>
      </c>
      <c r="B141" s="64">
        <v>91848</v>
      </c>
      <c r="C141" s="65"/>
      <c r="D141" s="36" t="s">
        <v>136</v>
      </c>
      <c r="E141" s="66" t="s">
        <v>299</v>
      </c>
    </row>
    <row r="142" spans="1:5" ht="20.25" x14ac:dyDescent="0.35">
      <c r="A142" s="70" t="s">
        <v>246</v>
      </c>
      <c r="B142" s="60">
        <v>92246</v>
      </c>
      <c r="C142" s="61"/>
      <c r="D142" s="37" t="s">
        <v>136</v>
      </c>
      <c r="E142" s="62" t="s">
        <v>299</v>
      </c>
    </row>
    <row r="143" spans="1:5" ht="20.25" x14ac:dyDescent="0.35">
      <c r="A143" s="69" t="s">
        <v>168</v>
      </c>
      <c r="B143" s="64">
        <v>92644</v>
      </c>
      <c r="C143" s="65"/>
      <c r="D143" s="36" t="s">
        <v>136</v>
      </c>
      <c r="E143" s="66" t="s">
        <v>299</v>
      </c>
    </row>
    <row r="144" spans="1:5" ht="20.25" x14ac:dyDescent="0.3">
      <c r="A144" s="59" t="s">
        <v>150</v>
      </c>
      <c r="B144" s="60">
        <v>93042</v>
      </c>
      <c r="C144" s="61"/>
      <c r="D144" s="21" t="s">
        <v>137</v>
      </c>
      <c r="E144" s="62" t="s">
        <v>299</v>
      </c>
    </row>
    <row r="145" spans="1:5" ht="20.25" x14ac:dyDescent="0.3">
      <c r="A145" s="63" t="s">
        <v>247</v>
      </c>
      <c r="B145" s="64">
        <v>93440</v>
      </c>
      <c r="C145" s="65"/>
      <c r="D145" s="22" t="s">
        <v>137</v>
      </c>
      <c r="E145" s="66" t="s">
        <v>299</v>
      </c>
    </row>
    <row r="146" spans="1:5" ht="20.25" x14ac:dyDescent="0.3">
      <c r="A146" s="59" t="s">
        <v>248</v>
      </c>
      <c r="B146" s="60">
        <v>93838</v>
      </c>
      <c r="C146" s="61"/>
      <c r="D146" s="21" t="s">
        <v>137</v>
      </c>
      <c r="E146" s="62" t="s">
        <v>299</v>
      </c>
    </row>
    <row r="147" spans="1:5" ht="20.25" x14ac:dyDescent="0.3">
      <c r="A147" s="63" t="s">
        <v>249</v>
      </c>
      <c r="B147" s="64">
        <v>94236</v>
      </c>
      <c r="C147" s="65"/>
      <c r="D147" s="22" t="s">
        <v>138</v>
      </c>
      <c r="E147" s="66" t="s">
        <v>300</v>
      </c>
    </row>
    <row r="148" spans="1:5" ht="20.25" x14ac:dyDescent="0.3">
      <c r="A148" s="59" t="s">
        <v>250</v>
      </c>
      <c r="B148" s="60">
        <v>94634</v>
      </c>
      <c r="C148" s="61"/>
      <c r="D148" s="21" t="s">
        <v>138</v>
      </c>
      <c r="E148" s="62" t="s">
        <v>300</v>
      </c>
    </row>
    <row r="149" spans="1:5" ht="20.25" x14ac:dyDescent="0.3">
      <c r="A149" s="63" t="s">
        <v>251</v>
      </c>
      <c r="B149" s="64">
        <v>95032</v>
      </c>
      <c r="C149" s="65"/>
      <c r="D149" s="22" t="s">
        <v>138</v>
      </c>
      <c r="E149" s="66" t="s">
        <v>300</v>
      </c>
    </row>
    <row r="150" spans="1:5" ht="20.25" x14ac:dyDescent="0.3">
      <c r="A150" s="59" t="s">
        <v>159</v>
      </c>
      <c r="B150" s="60">
        <v>95430</v>
      </c>
      <c r="C150" s="61"/>
      <c r="D150" s="21" t="s">
        <v>139</v>
      </c>
      <c r="E150" s="62" t="s">
        <v>297</v>
      </c>
    </row>
    <row r="151" spans="1:5" ht="20.25" x14ac:dyDescent="0.3">
      <c r="A151" s="63" t="s">
        <v>252</v>
      </c>
      <c r="B151" s="64">
        <v>95828</v>
      </c>
      <c r="C151" s="65"/>
      <c r="D151" s="22" t="s">
        <v>139</v>
      </c>
      <c r="E151" s="66" t="s">
        <v>297</v>
      </c>
    </row>
    <row r="152" spans="1:5" ht="20.25" x14ac:dyDescent="0.3">
      <c r="A152" s="59" t="s">
        <v>214</v>
      </c>
      <c r="B152" s="60">
        <v>96226</v>
      </c>
      <c r="C152" s="61"/>
      <c r="D152" s="21" t="s">
        <v>139</v>
      </c>
      <c r="E152" s="62" t="s">
        <v>297</v>
      </c>
    </row>
    <row r="153" spans="1:5" ht="20.25" x14ac:dyDescent="0.3">
      <c r="A153" s="63" t="s">
        <v>253</v>
      </c>
      <c r="B153" s="64">
        <v>96624</v>
      </c>
      <c r="C153" s="65"/>
      <c r="D153" s="22" t="s">
        <v>139</v>
      </c>
      <c r="E153" s="66" t="s">
        <v>297</v>
      </c>
    </row>
    <row r="154" spans="1:5" ht="20.25" x14ac:dyDescent="0.3">
      <c r="A154" s="59" t="s">
        <v>201</v>
      </c>
      <c r="B154" s="60">
        <v>97022</v>
      </c>
      <c r="C154" s="61"/>
      <c r="D154" s="21" t="s">
        <v>139</v>
      </c>
      <c r="E154" s="62" t="s">
        <v>297</v>
      </c>
    </row>
    <row r="155" spans="1:5" ht="20.25" x14ac:dyDescent="0.3">
      <c r="A155" s="63" t="s">
        <v>254</v>
      </c>
      <c r="B155" s="64">
        <v>97420</v>
      </c>
      <c r="C155" s="65"/>
      <c r="D155" s="22" t="s">
        <v>139</v>
      </c>
      <c r="E155" s="66" t="s">
        <v>297</v>
      </c>
    </row>
    <row r="156" spans="1:5" ht="20.25" x14ac:dyDescent="0.35">
      <c r="A156" s="70" t="s">
        <v>225</v>
      </c>
      <c r="B156" s="60">
        <v>97818</v>
      </c>
      <c r="C156" s="61"/>
      <c r="D156" s="37" t="s">
        <v>140</v>
      </c>
      <c r="E156" s="62" t="s">
        <v>301</v>
      </c>
    </row>
    <row r="157" spans="1:5" ht="20.25" x14ac:dyDescent="0.35">
      <c r="A157" s="69" t="s">
        <v>255</v>
      </c>
      <c r="B157" s="64">
        <v>98216</v>
      </c>
      <c r="C157" s="65"/>
      <c r="D157" s="36" t="s">
        <v>140</v>
      </c>
      <c r="E157" s="66" t="s">
        <v>301</v>
      </c>
    </row>
    <row r="158" spans="1:5" ht="20.25" x14ac:dyDescent="0.35">
      <c r="A158" s="70" t="s">
        <v>256</v>
      </c>
      <c r="B158" s="60">
        <v>98614</v>
      </c>
      <c r="C158" s="61"/>
      <c r="D158" s="37" t="s">
        <v>140</v>
      </c>
      <c r="E158" s="62" t="s">
        <v>301</v>
      </c>
    </row>
    <row r="159" spans="1:5" ht="20.25" x14ac:dyDescent="0.35">
      <c r="A159" s="69" t="s">
        <v>257</v>
      </c>
      <c r="B159" s="64">
        <v>99012</v>
      </c>
      <c r="C159" s="65"/>
      <c r="D159" s="36" t="s">
        <v>140</v>
      </c>
      <c r="E159" s="66" t="s">
        <v>301</v>
      </c>
    </row>
    <row r="160" spans="1:5" ht="20.25" x14ac:dyDescent="0.3">
      <c r="A160" s="59" t="s">
        <v>219</v>
      </c>
      <c r="B160" s="60">
        <v>99410</v>
      </c>
      <c r="C160" s="61"/>
      <c r="D160" s="21" t="s">
        <v>140</v>
      </c>
      <c r="E160" s="62" t="s">
        <v>301</v>
      </c>
    </row>
    <row r="161" spans="1:5" ht="20.25" x14ac:dyDescent="0.35">
      <c r="A161" s="69" t="s">
        <v>258</v>
      </c>
      <c r="B161" s="64">
        <v>99808</v>
      </c>
      <c r="C161" s="65"/>
      <c r="D161" s="36" t="s">
        <v>140</v>
      </c>
      <c r="E161" s="66" t="s">
        <v>301</v>
      </c>
    </row>
    <row r="162" spans="1:5" ht="20.25" x14ac:dyDescent="0.3">
      <c r="A162" s="59" t="s">
        <v>259</v>
      </c>
      <c r="B162" s="60">
        <v>100206</v>
      </c>
      <c r="C162" s="61"/>
      <c r="D162" s="21" t="s">
        <v>140</v>
      </c>
      <c r="E162" s="62" t="s">
        <v>301</v>
      </c>
    </row>
    <row r="163" spans="1:5" ht="20.25" x14ac:dyDescent="0.3">
      <c r="A163" s="63" t="s">
        <v>215</v>
      </c>
      <c r="B163" s="64">
        <v>100604</v>
      </c>
      <c r="C163" s="65"/>
      <c r="D163" s="22" t="s">
        <v>140</v>
      </c>
      <c r="E163" s="66" t="s">
        <v>301</v>
      </c>
    </row>
    <row r="164" spans="1:5" ht="20.25" x14ac:dyDescent="0.3">
      <c r="A164" s="59" t="s">
        <v>260</v>
      </c>
      <c r="B164" s="60">
        <v>101002</v>
      </c>
      <c r="C164" s="61"/>
      <c r="D164" s="21" t="s">
        <v>140</v>
      </c>
      <c r="E164" s="62" t="s">
        <v>301</v>
      </c>
    </row>
    <row r="165" spans="1:5" ht="20.25" x14ac:dyDescent="0.3">
      <c r="A165" s="63" t="s">
        <v>261</v>
      </c>
      <c r="B165" s="64">
        <v>101400</v>
      </c>
      <c r="C165" s="65"/>
      <c r="D165" s="22" t="s">
        <v>140</v>
      </c>
      <c r="E165" s="66" t="s">
        <v>301</v>
      </c>
    </row>
    <row r="166" spans="1:5" ht="20.25" x14ac:dyDescent="0.3">
      <c r="A166" s="59" t="s">
        <v>262</v>
      </c>
      <c r="B166" s="60">
        <v>101798</v>
      </c>
      <c r="C166" s="61"/>
      <c r="D166" s="21" t="s">
        <v>140</v>
      </c>
      <c r="E166" s="62" t="s">
        <v>301</v>
      </c>
    </row>
    <row r="167" spans="1:5" ht="20.25" x14ac:dyDescent="0.3">
      <c r="A167" s="63" t="s">
        <v>263</v>
      </c>
      <c r="B167" s="64">
        <v>102196</v>
      </c>
      <c r="C167" s="65"/>
      <c r="D167" s="22" t="s">
        <v>140</v>
      </c>
      <c r="E167" s="66" t="s">
        <v>301</v>
      </c>
    </row>
    <row r="168" spans="1:5" ht="20.25" x14ac:dyDescent="0.35">
      <c r="A168" s="68" t="s">
        <v>210</v>
      </c>
      <c r="B168" s="60">
        <v>102594</v>
      </c>
      <c r="C168" s="61"/>
      <c r="D168" s="21" t="s">
        <v>141</v>
      </c>
      <c r="E168" s="62" t="s">
        <v>302</v>
      </c>
    </row>
    <row r="169" spans="1:5" ht="20.25" x14ac:dyDescent="0.35">
      <c r="A169" s="67" t="s">
        <v>222</v>
      </c>
      <c r="B169" s="64">
        <v>102992</v>
      </c>
      <c r="C169" s="65"/>
      <c r="D169" s="22" t="s">
        <v>141</v>
      </c>
      <c r="E169" s="66" t="s">
        <v>302</v>
      </c>
    </row>
    <row r="170" spans="1:5" ht="20.25" x14ac:dyDescent="0.35">
      <c r="A170" s="68" t="s">
        <v>177</v>
      </c>
      <c r="B170" s="60">
        <v>103390</v>
      </c>
      <c r="C170" s="61"/>
      <c r="D170" s="21" t="s">
        <v>141</v>
      </c>
      <c r="E170" s="62" t="s">
        <v>302</v>
      </c>
    </row>
    <row r="171" spans="1:5" ht="20.25" x14ac:dyDescent="0.35">
      <c r="A171" s="67" t="s">
        <v>264</v>
      </c>
      <c r="B171" s="64">
        <v>103788</v>
      </c>
      <c r="C171" s="65"/>
      <c r="D171" s="22" t="s">
        <v>141</v>
      </c>
      <c r="E171" s="66" t="s">
        <v>302</v>
      </c>
    </row>
    <row r="172" spans="1:5" ht="20.25" x14ac:dyDescent="0.35">
      <c r="A172" s="68" t="s">
        <v>205</v>
      </c>
      <c r="B172" s="60">
        <v>104186</v>
      </c>
      <c r="C172" s="61"/>
      <c r="D172" s="21" t="s">
        <v>141</v>
      </c>
      <c r="E172" s="62" t="s">
        <v>302</v>
      </c>
    </row>
    <row r="173" spans="1:5" ht="20.25" x14ac:dyDescent="0.35">
      <c r="A173" s="76" t="s">
        <v>185</v>
      </c>
      <c r="B173" s="77">
        <v>104584</v>
      </c>
      <c r="C173" s="78"/>
      <c r="D173" s="79" t="s">
        <v>142</v>
      </c>
      <c r="E173" s="80" t="s">
        <v>301</v>
      </c>
    </row>
  </sheetData>
  <conditionalFormatting sqref="A118">
    <cfRule type="cellIs" dxfId="0" priority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Invoice</vt:lpstr>
      <vt:lpstr>School LA details</vt:lpstr>
      <vt:lpstr>Data</vt:lpstr>
      <vt:lpstr>Cust_dropdown</vt:lpstr>
      <vt:lpstr>Learner_dob</vt:lpstr>
      <vt:lpstr>Learner_dob2</vt:lpstr>
      <vt:lpstr>Learner_initials</vt:lpstr>
      <vt:lpstr>Learner_initials2</vt:lpstr>
      <vt:lpstr>PO_number</vt:lpstr>
      <vt:lpstr>PO_Number2</vt:lpstr>
      <vt:lpstr>Invoice!Print_Area</vt:lpstr>
      <vt:lpstr>Tutor_initials2</vt:lpstr>
      <vt:lpstr>Tutor2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HST VAB</dc:creator>
  <cp:lastModifiedBy>HST VAB</cp:lastModifiedBy>
  <cp:lastPrinted>2025-03-10T11:29:34Z</cp:lastPrinted>
  <dcterms:created xsi:type="dcterms:W3CDTF">2025-03-08T14:29:58Z</dcterms:created>
  <dcterms:modified xsi:type="dcterms:W3CDTF">2025-03-10T14:12:38Z</dcterms:modified>
</cp:coreProperties>
</file>