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Functions That Return References (Updated)/"/>
    </mc:Choice>
  </mc:AlternateContent>
  <xr:revisionPtr revIDLastSave="389" documentId="8_{11A86BB2-0B42-4EA4-ABEA-2B7313D59302}" xr6:coauthVersionLast="47" xr6:coauthVersionMax="47" xr10:uidLastSave="{FFCE1530-AA9A-4DF2-8ACB-707D532DC3F9}"/>
  <bookViews>
    <workbookView xWindow="-120" yWindow="-120" windowWidth="29040" windowHeight="15720" xr2:uid="{FBEE0547-C1DD-4B7A-A3EB-2BA1446463BC}"/>
  </bookViews>
  <sheets>
    <sheet name="Copyright" sheetId="10" r:id="rId1"/>
    <sheet name="Options" sheetId="2" r:id="rId2"/>
    <sheet name="OFFSET" sheetId="12" r:id="rId3"/>
    <sheet name="INDEX" sheetId="13" r:id="rId4"/>
    <sheet name="XLOOKUP" sheetId="14" r:id="rId5"/>
    <sheet name="TOCOL" sheetId="15" r:id="rId6"/>
    <sheet name="TAKE" sheetId="16" r:id="rId7"/>
    <sheet name="TRIMRANGE" sheetId="17" r:id="rId8"/>
    <sheet name="Dot Operator" sheetId="18" r:id="rId9"/>
    <sheet name="More Resources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  <c r="E3" i="18"/>
  <c r="C3" i="17"/>
  <c r="E3" i="17"/>
  <c r="C3" i="16"/>
  <c r="E3" i="16"/>
  <c r="C3" i="15"/>
  <c r="E3" i="15"/>
  <c r="J3" i="13"/>
  <c r="M10" i="13"/>
  <c r="L10" i="13"/>
  <c r="K10" i="13"/>
  <c r="J10" i="13"/>
  <c r="L3" i="13"/>
  <c r="J3" i="14"/>
  <c r="L3" i="14"/>
  <c r="J10" i="14"/>
  <c r="K10" i="14"/>
  <c r="L10" i="14"/>
  <c r="M10" i="14"/>
  <c r="C3" i="14"/>
  <c r="E3" i="14"/>
  <c r="E3" i="12"/>
  <c r="E3" i="13"/>
  <c r="C3" i="13"/>
  <c r="C3" i="12"/>
  <c r="C37" i="2"/>
  <c r="D40" i="2" a="1"/>
  <c r="D41" i="2" a="1"/>
  <c r="D42" i="2" a="1"/>
  <c r="D43" i="2" a="1"/>
  <c r="D44" i="2" a="1"/>
  <c r="D45" i="2" a="1"/>
  <c r="C20" i="2"/>
  <c r="C3" i="2"/>
  <c r="D41" i="2" l="1"/>
  <c r="D43" i="2"/>
  <c r="D45" i="2"/>
  <c r="D42" i="2"/>
  <c r="D40" i="2"/>
  <c r="D4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<sst xmlns="http://schemas.openxmlformats.org/spreadsheetml/2006/main" count="154" uniqueCount="85">
  <si>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</si>
  <si>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</si>
  <si>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</si>
  <si>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</si>
  <si>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</si>
  <si>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</si>
  <si>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</si>
  <si>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</si>
  <si>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</si>
  <si>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</si>
  <si>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</si>
  <si>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</si>
  <si>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</si>
  <si>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</si>
  <si>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</si>
  <si>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</si>
  <si>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</si>
  <si>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</si>
  <si>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</si>
  <si>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</si>
  <si>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</si>
  <si>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</si>
  <si>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</si>
  <si>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</si>
  <si>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</si>
  <si>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</si>
  <si>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</si>
  <si>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</si>
  <si>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</si>
  <si>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</si>
  <si>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</si>
  <si>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</si>
  <si>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</si>
  <si>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</si>
  <si>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</si>
  <si>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</si>
  <si>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</si>
  <si>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</si>
  <si>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</si>
  <si>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</si>
  <si>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</si>
  <si>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</si>
  <si>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</si>
  <si>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</si>
  <si>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</si>
  <si>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</si>
  <si>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</si>
  <si>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</si>
  <si>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</si>
  <si>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</si>
  <si>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</si>
  <si>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</si>
  <si>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Sales</t>
  </si>
  <si>
    <t>Follow Us for more Tips &amp; Tutorials</t>
  </si>
  <si>
    <t>Microsoft Word Masterclass</t>
  </si>
  <si>
    <t>https://www.myonlinetraininghub.com/microsoft-word-course</t>
  </si>
  <si>
    <t>PowerPoint</t>
  </si>
  <si>
    <t>https://www.myonlinetraininghub.com/microsoft-powerpoint-course</t>
  </si>
  <si>
    <t>Jan</t>
  </si>
  <si>
    <t>Month</t>
  </si>
  <si>
    <t>Feb</t>
  </si>
  <si>
    <t>Mar</t>
  </si>
  <si>
    <t>Apr</t>
  </si>
  <si>
    <t>May</t>
  </si>
  <si>
    <t>Jun</t>
  </si>
  <si>
    <t>Total</t>
  </si>
  <si>
    <t>Total Sales</t>
  </si>
  <si>
    <t>Dynamic References</t>
  </si>
  <si>
    <t>Running Total</t>
  </si>
  <si>
    <t>OFFSET</t>
  </si>
  <si>
    <t>INDEX</t>
  </si>
  <si>
    <t>XLOOKUP</t>
  </si>
  <si>
    <t>Region</t>
  </si>
  <si>
    <t>Q1</t>
  </si>
  <si>
    <t>Q2</t>
  </si>
  <si>
    <t>Q3</t>
  </si>
  <si>
    <t>Q4</t>
  </si>
  <si>
    <t>North</t>
  </si>
  <si>
    <t>South</t>
  </si>
  <si>
    <t>East</t>
  </si>
  <si>
    <t>West</t>
  </si>
  <si>
    <t>TOCOL</t>
  </si>
  <si>
    <t>TAKE</t>
  </si>
  <si>
    <t>TRIMRANGE</t>
  </si>
  <si>
    <t>TrimRef Dot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</si>
</sst>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."/>
    <numFmt numFmtId="165" formatCode="m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sz val="8"/>
      <name val="Calibri"/>
      <family val="2"/>
      <scheme val="minor"/>
    </font>
    <font>
      <b/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2" xfId="0" applyFont="1" applyBorder="1"/>
    <xf numFmtId="165" fontId="3" fillId="0" borderId="0" xfId="0" applyNumberFormat="1" applyFont="1" applyAlignment="1">
      <alignment horizontal="left"/>
    </xf>
    <xf numFmtId="0" fontId="3" fillId="0" borderId="1" xfId="0" applyFont="1" applyBorder="1"/>
    <xf numFmtId="0" fontId="1" fillId="0" borderId="1" xfId="0" applyFont="1" applyBorder="1"/>
    <xf numFmtId="0" fontId="1" fillId="0" borderId="2" xfId="0" applyFont="1" applyBorder="1"/>
  </cellXfs>
  <cellStyles count="2"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mmm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mmm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Options!$B$6:$B$11</c:f>
              <c:numCache>
                <c:formatCode>mmm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Options!$C$6:$C$11</c:f>
              <c:numCache>
                <c:formatCode>General</c:formatCode>
                <c:ptCount val="6"/>
                <c:pt idx="0">
                  <c:v>98</c:v>
                </c:pt>
                <c:pt idx="1">
                  <c:v>81</c:v>
                </c:pt>
                <c:pt idx="2">
                  <c:v>86</c:v>
                </c:pt>
                <c:pt idx="3">
                  <c:v>90</c:v>
                </c:pt>
                <c:pt idx="4">
                  <c:v>57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D-406D-AAED-FA134BB45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806880"/>
        <c:axId val="700810720"/>
      </c:barChart>
      <c:dateAx>
        <c:axId val="700806880"/>
        <c:scaling>
          <c:orientation val="minMax"/>
        </c:scaling>
        <c:delete val="0"/>
        <c:axPos val="b"/>
        <c:numFmt formatCode="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10720"/>
        <c:crosses val="autoZero"/>
        <c:auto val="1"/>
        <c:lblOffset val="100"/>
        <c:baseTimeUnit val="months"/>
      </c:dateAx>
      <c:valAx>
        <c:axId val="70081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0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Options!$C$22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Options!$B$23:$B$28</c:f>
              <c:numCache>
                <c:formatCode>mmm</c:formatCode>
                <c:ptCount val="6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</c:numCache>
            </c:numRef>
          </c:cat>
          <c:val>
            <c:numRef>
              <c:f>Options!$C$23:$C$28</c:f>
              <c:numCache>
                <c:formatCode>General</c:formatCode>
                <c:ptCount val="6"/>
                <c:pt idx="0">
                  <c:v>98</c:v>
                </c:pt>
                <c:pt idx="1">
                  <c:v>81</c:v>
                </c:pt>
                <c:pt idx="2">
                  <c:v>86</c:v>
                </c:pt>
                <c:pt idx="3">
                  <c:v>90</c:v>
                </c:pt>
                <c:pt idx="4">
                  <c:v>57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C-47C5-892F-A3E02992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5932672"/>
        <c:axId val="835935552"/>
      </c:barChart>
      <c:dateAx>
        <c:axId val="835932672"/>
        <c:scaling>
          <c:orientation val="minMax"/>
        </c:scaling>
        <c:delete val="0"/>
        <c:axPos val="b"/>
        <c:numFmt formatCode="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35552"/>
        <c:crosses val="autoZero"/>
        <c:auto val="1"/>
        <c:lblOffset val="100"/>
        <c:baseTimeUnit val="months"/>
      </c:dateAx>
      <c:valAx>
        <c:axId val="83593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3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OFFSET!$B$6:$B$11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OFFSET!$C$6:$C$11</c:f>
              <c:numCache>
                <c:formatCode>General</c:formatCode>
                <c:ptCount val="6"/>
                <c:pt idx="0">
                  <c:v>98</c:v>
                </c:pt>
                <c:pt idx="1">
                  <c:v>81</c:v>
                </c:pt>
                <c:pt idx="2">
                  <c:v>86</c:v>
                </c:pt>
                <c:pt idx="3">
                  <c:v>90</c:v>
                </c:pt>
                <c:pt idx="4">
                  <c:v>57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6-4AD3-A048-91BFB319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806880"/>
        <c:axId val="700810720"/>
      </c:barChart>
      <c:catAx>
        <c:axId val="70080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10720"/>
        <c:crosses val="autoZero"/>
        <c:auto val="1"/>
        <c:lblAlgn val="ctr"/>
        <c:lblOffset val="100"/>
        <c:noMultiLvlLbl val="0"/>
      </c:catAx>
      <c:valAx>
        <c:axId val="70081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80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6.svg"/><Relationship Id="rId7" Type="http://schemas.openxmlformats.org/officeDocument/2006/relationships/chart" Target="../charts/chart1.xml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the-best-excel-functions-for-dynamic-reference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gW0DjEPr3-M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hyperlink" Target="https://www.myonlinetraininghub.com/the-best-excel-functions-for-dynamic-reference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8.svg"/><Relationship Id="rId5" Type="http://schemas.openxmlformats.org/officeDocument/2006/relationships/image" Target="../media/image7.png"/><Relationship Id="rId10" Type="http://schemas.openxmlformats.org/officeDocument/2006/relationships/hyperlink" Target="https://youtu.be/gW0DjEPr3-M" TargetMode="External"/><Relationship Id="rId4" Type="http://schemas.openxmlformats.org/officeDocument/2006/relationships/hyperlink" Target="https://www.myonlinetraininghub.com/excel-offset-function-explained" TargetMode="External"/><Relationship Id="rId9" Type="http://schemas.openxmlformats.org/officeDocument/2006/relationships/image" Target="../media/image6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hyperlink" Target="https://www.myonlinetraininghub.com/5-excel-index-function-secrets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www.myonlinetraininghub.com/the-best-excel-functions-for-dynamic-references" TargetMode="External"/><Relationship Id="rId5" Type="http://schemas.openxmlformats.org/officeDocument/2006/relationships/image" Target="../media/image8.svg"/><Relationship Id="rId4" Type="http://schemas.openxmlformats.org/officeDocument/2006/relationships/image" Target="../media/image7.png"/><Relationship Id="rId9" Type="http://schemas.openxmlformats.org/officeDocument/2006/relationships/hyperlink" Target="https://youtu.be/gW0DjEPr3-M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hyperlink" Target="https://www.myonlinetraininghub.com/excel-xlookup-function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www.myonlinetraininghub.com/the-best-excel-functions-for-dynamic-references" TargetMode="External"/><Relationship Id="rId5" Type="http://schemas.openxmlformats.org/officeDocument/2006/relationships/image" Target="../media/image8.svg"/><Relationship Id="rId4" Type="http://schemas.openxmlformats.org/officeDocument/2006/relationships/image" Target="../media/image7.png"/><Relationship Id="rId9" Type="http://schemas.openxmlformats.org/officeDocument/2006/relationships/hyperlink" Target="https://youtu.be/gW0DjEPr3-M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hyperlink" Target="https://www.myonlinetraininghub.com/excel-functions/excel-tocol-function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www.myonlinetraininghub.com/the-best-excel-functions-for-dynamic-references" TargetMode="External"/><Relationship Id="rId5" Type="http://schemas.openxmlformats.org/officeDocument/2006/relationships/image" Target="../media/image8.svg"/><Relationship Id="rId4" Type="http://schemas.openxmlformats.org/officeDocument/2006/relationships/image" Target="../media/image7.png"/><Relationship Id="rId9" Type="http://schemas.openxmlformats.org/officeDocument/2006/relationships/hyperlink" Target="https://youtu.be/gW0DjEPr3-M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hyperlink" Target="https://www.myonlinetraininghub.com/excel-functions/excel-take-function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www.myonlinetraininghub.com/the-best-excel-functions-for-dynamic-references" TargetMode="External"/><Relationship Id="rId5" Type="http://schemas.openxmlformats.org/officeDocument/2006/relationships/image" Target="../media/image8.svg"/><Relationship Id="rId4" Type="http://schemas.openxmlformats.org/officeDocument/2006/relationships/image" Target="../media/image7.png"/><Relationship Id="rId9" Type="http://schemas.openxmlformats.org/officeDocument/2006/relationships/hyperlink" Target="https://youtu.be/gW0DjEPr3-M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hyperlink" Target="https://www.myonlinetraininghub.com/excel-trimrange-function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www.myonlinetraininghub.com/the-best-excel-functions-for-dynamic-references" TargetMode="External"/><Relationship Id="rId5" Type="http://schemas.openxmlformats.org/officeDocument/2006/relationships/image" Target="../media/image8.svg"/><Relationship Id="rId4" Type="http://schemas.openxmlformats.org/officeDocument/2006/relationships/image" Target="../media/image7.png"/><Relationship Id="rId9" Type="http://schemas.openxmlformats.org/officeDocument/2006/relationships/hyperlink" Target="https://youtu.be/gW0DjEPr3-M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the-best-excel-functions-for-dynamic-reference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gW0DjEPr3-M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1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3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10.png"/><Relationship Id="rId5" Type="http://schemas.openxmlformats.org/officeDocument/2006/relationships/image" Target="../media/image3.png"/><Relationship Id="rId15" Type="http://schemas.openxmlformats.org/officeDocument/2006/relationships/image" Target="../media/image12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9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CF1F9-6A57-46D0-8038-763FB297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404BCE7E-7F69-43C5-A108-7637388E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F7E66AD2-56F9-432E-8686-AC3434CE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676275</xdr:colOff>
      <xdr:row>0</xdr:row>
      <xdr:rowOff>161925</xdr:rowOff>
    </xdr:from>
    <xdr:to>
      <xdr:col>6</xdr:col>
      <xdr:colOff>714375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4838700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857249</xdr:colOff>
      <xdr:row>0</xdr:row>
      <xdr:rowOff>161925</xdr:rowOff>
    </xdr:from>
    <xdr:to>
      <xdr:col>7</xdr:col>
      <xdr:colOff>571499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6143624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8</xdr:col>
      <xdr:colOff>428472</xdr:colOff>
      <xdr:row>0</xdr:row>
      <xdr:rowOff>57151</xdr:rowOff>
    </xdr:from>
    <xdr:to>
      <xdr:col>14</xdr:col>
      <xdr:colOff>200024</xdr:colOff>
      <xdr:row>0</xdr:row>
      <xdr:rowOff>561975</xdr:rowOff>
    </xdr:to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886422" y="57151"/>
          <a:ext cx="3705377" cy="504824"/>
        </a:xfrm>
        <a:prstGeom prst="rect">
          <a:avLst/>
        </a:prstGeom>
      </xdr:spPr>
    </xdr:pic>
    <xdr:clientData/>
  </xdr:twoCellAnchor>
  <xdr:twoCellAnchor>
    <xdr:from>
      <xdr:col>3</xdr:col>
      <xdr:colOff>485775</xdr:colOff>
      <xdr:row>2</xdr:row>
      <xdr:rowOff>71437</xdr:rowOff>
    </xdr:from>
    <xdr:to>
      <xdr:col>7</xdr:col>
      <xdr:colOff>400050</xdr:colOff>
      <xdr:row>15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DF62A1-FB86-1C25-69CC-3FB8EC4C7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447675</xdr:colOff>
      <xdr:row>20</xdr:row>
      <xdr:rowOff>176212</xdr:rowOff>
    </xdr:from>
    <xdr:to>
      <xdr:col>7</xdr:col>
      <xdr:colOff>361950</xdr:colOff>
      <xdr:row>33</xdr:row>
      <xdr:rowOff>195262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E5A6BD-7935-DB7C-8C34-691691E68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123825</xdr:colOff>
      <xdr:row>17</xdr:row>
      <xdr:rowOff>57150</xdr:rowOff>
    </xdr:from>
    <xdr:to>
      <xdr:col>7</xdr:col>
      <xdr:colOff>457201</xdr:colOff>
      <xdr:row>18</xdr:row>
      <xdr:rowOff>171450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FFAD2A48-D751-2BF8-80ED-86D0C29DEC85}"/>
            </a:ext>
          </a:extLst>
        </xdr:cNvPr>
        <xdr:cNvSpPr/>
      </xdr:nvSpPr>
      <xdr:spPr>
        <a:xfrm>
          <a:off x="123825" y="4438650"/>
          <a:ext cx="7267576" cy="323850"/>
        </a:xfrm>
        <a:prstGeom prst="round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400"/>
            <a:t>Formulas etc.</a:t>
          </a:r>
          <a:r>
            <a:rPr lang="en-AU" sz="1400" baseline="0"/>
            <a:t> linked to d</a:t>
          </a:r>
          <a:r>
            <a:rPr lang="en-AU" sz="1400"/>
            <a:t>ata stored in tables will automatically</a:t>
          </a:r>
          <a:r>
            <a:rPr lang="en-AU" sz="1400" baseline="0"/>
            <a:t> include new data added. </a:t>
          </a:r>
          <a:endParaRPr lang="en-AU" sz="1400"/>
        </a:p>
      </xdr:txBody>
    </xdr:sp>
    <xdr:clientData/>
  </xdr:twoCellAnchor>
  <xdr:twoCellAnchor>
    <xdr:from>
      <xdr:col>0</xdr:col>
      <xdr:colOff>123825</xdr:colOff>
      <xdr:row>1</xdr:row>
      <xdr:rowOff>209550</xdr:rowOff>
    </xdr:from>
    <xdr:to>
      <xdr:col>7</xdr:col>
      <xdr:colOff>457201</xdr:colOff>
      <xdr:row>1</xdr:row>
      <xdr:rowOff>533400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2152E5C6-64BF-C9D2-3EBF-57D128456B85}"/>
            </a:ext>
          </a:extLst>
        </xdr:cNvPr>
        <xdr:cNvSpPr/>
      </xdr:nvSpPr>
      <xdr:spPr>
        <a:xfrm>
          <a:off x="123825" y="828675"/>
          <a:ext cx="7267576" cy="323850"/>
        </a:xfrm>
        <a:prstGeom prst="round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400"/>
            <a:t>Formulas etc.</a:t>
          </a:r>
          <a:r>
            <a:rPr lang="en-AU" sz="1400" baseline="0"/>
            <a:t> linked to d</a:t>
          </a:r>
          <a:r>
            <a:rPr lang="en-AU" sz="1400"/>
            <a:t>ata stored in cells do not automatically</a:t>
          </a:r>
          <a:r>
            <a:rPr lang="en-AU" sz="1400" baseline="0"/>
            <a:t> include new data.</a:t>
          </a:r>
          <a:endParaRPr lang="en-AU" sz="1400"/>
        </a:p>
      </xdr:txBody>
    </xdr:sp>
    <xdr:clientData/>
  </xdr:twoCellAnchor>
  <xdr:twoCellAnchor>
    <xdr:from>
      <xdr:col>0</xdr:col>
      <xdr:colOff>123825</xdr:colOff>
      <xdr:row>34</xdr:row>
      <xdr:rowOff>85725</xdr:rowOff>
    </xdr:from>
    <xdr:to>
      <xdr:col>7</xdr:col>
      <xdr:colOff>457201</xdr:colOff>
      <xdr:row>35</xdr:row>
      <xdr:rowOff>200025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5CD47C1D-C764-4400-AA2C-D2CA4695854F}"/>
            </a:ext>
          </a:extLst>
        </xdr:cNvPr>
        <xdr:cNvSpPr/>
      </xdr:nvSpPr>
      <xdr:spPr>
        <a:xfrm>
          <a:off x="123825" y="8029575"/>
          <a:ext cx="7267576" cy="323850"/>
        </a:xfrm>
        <a:prstGeom prst="round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400"/>
            <a:t>Note: Tables do not support</a:t>
          </a:r>
          <a:r>
            <a:rPr lang="en-AU" sz="1400" baseline="0"/>
            <a:t> spilled array formulas. Instead, use dynamic references formulas.</a:t>
          </a:r>
          <a:endParaRPr lang="en-AU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519580</xdr:colOff>
      <xdr:row>0</xdr:row>
      <xdr:rowOff>57151</xdr:rowOff>
    </xdr:from>
    <xdr:to>
      <xdr:col>15</xdr:col>
      <xdr:colOff>456785</xdr:colOff>
      <xdr:row>0</xdr:row>
      <xdr:rowOff>561975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F803A281-E796-40F9-9377-BE0A6291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29422" y="57151"/>
          <a:ext cx="3705377" cy="504824"/>
        </a:xfrm>
        <a:prstGeom prst="rect">
          <a:avLst/>
        </a:prstGeom>
      </xdr:spPr>
    </xdr:pic>
    <xdr:clientData/>
  </xdr:twoCellAnchor>
  <xdr:twoCellAnchor>
    <xdr:from>
      <xdr:col>5</xdr:col>
      <xdr:colOff>88209</xdr:colOff>
      <xdr:row>3</xdr:row>
      <xdr:rowOff>204787</xdr:rowOff>
    </xdr:from>
    <xdr:to>
      <xdr:col>10</xdr:col>
      <xdr:colOff>101876</xdr:colOff>
      <xdr:row>17</xdr:row>
      <xdr:rowOff>14287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754EB23-CD69-42C5-BB3D-704B33019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288681</xdr:colOff>
      <xdr:row>0</xdr:row>
      <xdr:rowOff>173935</xdr:rowOff>
    </xdr:from>
    <xdr:to>
      <xdr:col>9</xdr:col>
      <xdr:colOff>325246</xdr:colOff>
      <xdr:row>0</xdr:row>
      <xdr:rowOff>469210</xdr:rowOff>
    </xdr:to>
    <xdr:grpSp>
      <xdr:nvGrpSpPr>
        <xdr:cNvPr id="20" name="Group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4A8F04-E46C-6285-97AF-DA97EDFDA855}"/>
            </a:ext>
          </a:extLst>
        </xdr:cNvPr>
        <xdr:cNvGrpSpPr/>
      </xdr:nvGrpSpPr>
      <xdr:grpSpPr>
        <a:xfrm>
          <a:off x="6346581" y="173935"/>
          <a:ext cx="1493890" cy="295275"/>
          <a:chOff x="6091961" y="173935"/>
          <a:chExt cx="1495516" cy="295275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5246F3E9-0E34-70D3-1A55-1EEAE792752D}"/>
              </a:ext>
            </a:extLst>
          </xdr:cNvPr>
          <xdr:cNvSpPr/>
        </xdr:nvSpPr>
        <xdr:spPr>
          <a:xfrm>
            <a:off x="6091961" y="173935"/>
            <a:ext cx="1495516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OFFSET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Deep Dive</a:t>
            </a:r>
            <a:endParaRPr lang="en-AU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19" name="Graphic 18" descr="Brainstorm with solid fill">
            <a:extLst>
              <a:ext uri="{FF2B5EF4-FFF2-40B4-BE49-F238E27FC236}">
                <a16:creationId xmlns:a16="http://schemas.microsoft.com/office/drawing/2014/main" id="{CF3897D5-748D-EFBA-B2AD-BFB3B08853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7327483" y="197519"/>
            <a:ext cx="250700" cy="248107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142875</xdr:colOff>
      <xdr:row>0</xdr:row>
      <xdr:rowOff>152400</xdr:rowOff>
    </xdr:from>
    <xdr:to>
      <xdr:col>4</xdr:col>
      <xdr:colOff>990600</xdr:colOff>
      <xdr:row>0</xdr:row>
      <xdr:rowOff>447675</xdr:rowOff>
    </xdr:to>
    <xdr:grpSp>
      <xdr:nvGrpSpPr>
        <xdr:cNvPr id="2" name="Group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AC45946-F487-4594-89AD-C58CFE553896}"/>
            </a:ext>
          </a:extLst>
        </xdr:cNvPr>
        <xdr:cNvGrpSpPr/>
      </xdr:nvGrpSpPr>
      <xdr:grpSpPr>
        <a:xfrm>
          <a:off x="2076450" y="152400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C9DF8738-2B8D-64C6-4589-46978AD74FB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45177A3D-B861-7B99-373B-6BBA7F3858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95249</xdr:colOff>
      <xdr:row>0</xdr:row>
      <xdr:rowOff>152400</xdr:rowOff>
    </xdr:from>
    <xdr:to>
      <xdr:col>6</xdr:col>
      <xdr:colOff>333374</xdr:colOff>
      <xdr:row>0</xdr:row>
      <xdr:rowOff>447675</xdr:rowOff>
    </xdr:to>
    <xdr:grpSp>
      <xdr:nvGrpSpPr>
        <xdr:cNvPr id="5" name="Group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4AB3C2C-9D17-4EB5-83CA-3570F16E51EB}"/>
            </a:ext>
          </a:extLst>
        </xdr:cNvPr>
        <xdr:cNvGrpSpPr/>
      </xdr:nvGrpSpPr>
      <xdr:grpSpPr>
        <a:xfrm>
          <a:off x="3381374" y="152400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13EBA58D-4CFD-9B81-763F-2682FC916EE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215CC4F-9ADA-25AC-21E2-B7DBFB0BF5C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3E0B4787-7D85-8654-21E2-23E615A25DC4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D4F239DD-8DC7-41FF-3374-5D6619C35B1F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167155</xdr:colOff>
      <xdr:row>0</xdr:row>
      <xdr:rowOff>57151</xdr:rowOff>
    </xdr:from>
    <xdr:to>
      <xdr:col>15</xdr:col>
      <xdr:colOff>104360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AB720BB3-2EC6-4853-A62F-24713D0F2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82280" y="57151"/>
          <a:ext cx="3699580" cy="504824"/>
        </a:xfrm>
        <a:prstGeom prst="rect">
          <a:avLst/>
        </a:prstGeom>
      </xdr:spPr>
    </xdr:pic>
    <xdr:clientData/>
  </xdr:twoCellAnchor>
  <xdr:twoCellAnchor editAs="oneCell">
    <xdr:from>
      <xdr:col>6</xdr:col>
      <xdr:colOff>546238</xdr:colOff>
      <xdr:row>0</xdr:row>
      <xdr:rowOff>190500</xdr:rowOff>
    </xdr:from>
    <xdr:to>
      <xdr:col>8</xdr:col>
      <xdr:colOff>526225</xdr:colOff>
      <xdr:row>0</xdr:row>
      <xdr:rowOff>485775</xdr:rowOff>
    </xdr:to>
    <xdr:grpSp>
      <xdr:nvGrpSpPr>
        <xdr:cNvPr id="4" name="Group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E9234D-4DA9-4E96-B303-2D00BB65F0F7}"/>
            </a:ext>
          </a:extLst>
        </xdr:cNvPr>
        <xdr:cNvGrpSpPr/>
      </xdr:nvGrpSpPr>
      <xdr:grpSpPr>
        <a:xfrm>
          <a:off x="4956313" y="190500"/>
          <a:ext cx="1494462" cy="295275"/>
          <a:chOff x="6091961" y="173935"/>
          <a:chExt cx="1495516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E38B958A-C47C-5387-3295-95AF21B821E7}"/>
              </a:ext>
            </a:extLst>
          </xdr:cNvPr>
          <xdr:cNvSpPr/>
        </xdr:nvSpPr>
        <xdr:spPr>
          <a:xfrm>
            <a:off x="6091961" y="173935"/>
            <a:ext cx="1495516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INDEX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Deep Dive</a:t>
            </a:r>
            <a:endParaRPr lang="en-AU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6" name="Graphic 5" descr="Brainstorm with solid fill">
            <a:extLst>
              <a:ext uri="{FF2B5EF4-FFF2-40B4-BE49-F238E27FC236}">
                <a16:creationId xmlns:a16="http://schemas.microsoft.com/office/drawing/2014/main" id="{2730B550-D838-C3B7-F9FA-20F79B0279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7327483" y="197519"/>
            <a:ext cx="250700" cy="248107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209550</xdr:colOff>
      <xdr:row>0</xdr:row>
      <xdr:rowOff>190500</xdr:rowOff>
    </xdr:from>
    <xdr:to>
      <xdr:col>4</xdr:col>
      <xdr:colOff>485775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5703ED0-B090-4C1A-80EE-BCA45E1C0471}"/>
            </a:ext>
          </a:extLst>
        </xdr:cNvPr>
        <xdr:cNvGrpSpPr/>
      </xdr:nvGrpSpPr>
      <xdr:grpSpPr>
        <a:xfrm>
          <a:off x="1571625" y="190500"/>
          <a:ext cx="1162050" cy="295275"/>
          <a:chOff x="4486275" y="142875"/>
          <a:chExt cx="1162050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73B6D03-8923-BDB9-F176-BA9AD8C3F40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8" name="Graphic 7" descr="Document">
            <a:extLst>
              <a:ext uri="{FF2B5EF4-FFF2-40B4-BE49-F238E27FC236}">
                <a16:creationId xmlns:a16="http://schemas.microsoft.com/office/drawing/2014/main" id="{0D4A1198-6E5C-828C-2E13-FFD8A27D14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628649</xdr:colOff>
      <xdr:row>0</xdr:row>
      <xdr:rowOff>190500</xdr:rowOff>
    </xdr:from>
    <xdr:to>
      <xdr:col>5</xdr:col>
      <xdr:colOff>952499</xdr:colOff>
      <xdr:row>0</xdr:row>
      <xdr:rowOff>485775</xdr:rowOff>
    </xdr:to>
    <xdr:grpSp>
      <xdr:nvGrpSpPr>
        <xdr:cNvPr id="9" name="Group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C669CC4-19D9-4FF2-BAAD-BEADD917086B}"/>
            </a:ext>
          </a:extLst>
        </xdr:cNvPr>
        <xdr:cNvGrpSpPr/>
      </xdr:nvGrpSpPr>
      <xdr:grpSpPr>
        <a:xfrm>
          <a:off x="2876549" y="190500"/>
          <a:ext cx="1362075" cy="295275"/>
          <a:chOff x="5400674" y="152400"/>
          <a:chExt cx="1362075" cy="295275"/>
        </a:xfrm>
      </xdr:grpSpPr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8A5414E6-5881-C5F4-8BAC-73AB183E574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BDA949A3-23EA-AD8C-C0D3-201CA601C47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2" name="Rectangle: Rounded Corners 11">
              <a:extLst>
                <a:ext uri="{FF2B5EF4-FFF2-40B4-BE49-F238E27FC236}">
                  <a16:creationId xmlns:a16="http://schemas.microsoft.com/office/drawing/2014/main" id="{7A4080C8-E8DE-6D92-28D2-2FADDC8994BC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3" name="Isosceles Triangle 12">
              <a:extLst>
                <a:ext uri="{FF2B5EF4-FFF2-40B4-BE49-F238E27FC236}">
                  <a16:creationId xmlns:a16="http://schemas.microsoft.com/office/drawing/2014/main" id="{1410B228-F869-7F04-A396-0BE967E0C9A9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157630</xdr:colOff>
      <xdr:row>0</xdr:row>
      <xdr:rowOff>57151</xdr:rowOff>
    </xdr:from>
    <xdr:to>
      <xdr:col>15</xdr:col>
      <xdr:colOff>599660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05F352E3-77E8-46B3-87A5-A3C02BF26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4680" y="57151"/>
          <a:ext cx="3699580" cy="504824"/>
        </a:xfrm>
        <a:prstGeom prst="rect">
          <a:avLst/>
        </a:prstGeom>
      </xdr:spPr>
    </xdr:pic>
    <xdr:clientData/>
  </xdr:twoCellAnchor>
  <xdr:twoCellAnchor editAs="oneCell">
    <xdr:from>
      <xdr:col>6</xdr:col>
      <xdr:colOff>733426</xdr:colOff>
      <xdr:row>0</xdr:row>
      <xdr:rowOff>190500</xdr:rowOff>
    </xdr:from>
    <xdr:to>
      <xdr:col>8</xdr:col>
      <xdr:colOff>392876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17700F-6CE7-4DB7-9DD8-1F0F1A540652}"/>
            </a:ext>
          </a:extLst>
        </xdr:cNvPr>
        <xdr:cNvGrpSpPr/>
      </xdr:nvGrpSpPr>
      <xdr:grpSpPr>
        <a:xfrm>
          <a:off x="5057776" y="190500"/>
          <a:ext cx="1735900" cy="295275"/>
          <a:chOff x="5907543" y="173935"/>
          <a:chExt cx="1679934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66ECC2-18CD-4FCC-418B-714D3915E3D1}"/>
              </a:ext>
            </a:extLst>
          </xdr:cNvPr>
          <xdr:cNvSpPr/>
        </xdr:nvSpPr>
        <xdr:spPr>
          <a:xfrm>
            <a:off x="5907543" y="173935"/>
            <a:ext cx="1679934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XLOOKUP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Deep Dive</a:t>
            </a:r>
            <a:endParaRPr lang="en-AU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5" name="Graphic 4" descr="Brainstorm with solid fill">
            <a:extLst>
              <a:ext uri="{FF2B5EF4-FFF2-40B4-BE49-F238E27FC236}">
                <a16:creationId xmlns:a16="http://schemas.microsoft.com/office/drawing/2014/main" id="{348835FF-9973-2D94-114B-98F6C89FA6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7327483" y="197519"/>
            <a:ext cx="250700" cy="248107"/>
          </a:xfrm>
          <a:prstGeom prst="rect">
            <a:avLst/>
          </a:prstGeom>
        </xdr:spPr>
      </xdr:pic>
    </xdr:grpSp>
    <xdr:clientData/>
  </xdr:twoCellAnchor>
  <xdr:twoCellAnchor editAs="absolute">
    <xdr:from>
      <xdr:col>3</xdr:col>
      <xdr:colOff>66675</xdr:colOff>
      <xdr:row>0</xdr:row>
      <xdr:rowOff>180975</xdr:rowOff>
    </xdr:from>
    <xdr:to>
      <xdr:col>4</xdr:col>
      <xdr:colOff>914400</xdr:colOff>
      <xdr:row>0</xdr:row>
      <xdr:rowOff>476250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19E6A75-9C8D-47DF-8D6C-06E6BE042072}"/>
            </a:ext>
          </a:extLst>
        </xdr:cNvPr>
        <xdr:cNvGrpSpPr/>
      </xdr:nvGrpSpPr>
      <xdr:grpSpPr>
        <a:xfrm>
          <a:off x="2000250" y="180975"/>
          <a:ext cx="1162050" cy="295275"/>
          <a:chOff x="4486275" y="142875"/>
          <a:chExt cx="1162050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AFDA74CF-18CC-8A82-6DD8-09E8DB10ED5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8" name="Graphic 7" descr="Document">
            <a:extLst>
              <a:ext uri="{FF2B5EF4-FFF2-40B4-BE49-F238E27FC236}">
                <a16:creationId xmlns:a16="http://schemas.microsoft.com/office/drawing/2014/main" id="{C5463ACD-BFBC-D16A-6165-2785A9707A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19049</xdr:colOff>
      <xdr:row>0</xdr:row>
      <xdr:rowOff>180975</xdr:rowOff>
    </xdr:from>
    <xdr:to>
      <xdr:col>6</xdr:col>
      <xdr:colOff>342899</xdr:colOff>
      <xdr:row>0</xdr:row>
      <xdr:rowOff>476250</xdr:rowOff>
    </xdr:to>
    <xdr:grpSp>
      <xdr:nvGrpSpPr>
        <xdr:cNvPr id="9" name="Group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77F156E-AADB-4E0E-A3A5-FB7F3391ED50}"/>
            </a:ext>
          </a:extLst>
        </xdr:cNvPr>
        <xdr:cNvGrpSpPr/>
      </xdr:nvGrpSpPr>
      <xdr:grpSpPr>
        <a:xfrm>
          <a:off x="3305174" y="180975"/>
          <a:ext cx="1362075" cy="295275"/>
          <a:chOff x="5400674" y="152400"/>
          <a:chExt cx="1362075" cy="295275"/>
        </a:xfrm>
      </xdr:grpSpPr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B5F83EFB-081E-5FE8-0595-E70CDF7233D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D5F32E4C-C556-E3B4-9B59-ACE2ED00DC6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2" name="Rectangle: Rounded Corners 11">
              <a:extLst>
                <a:ext uri="{FF2B5EF4-FFF2-40B4-BE49-F238E27FC236}">
                  <a16:creationId xmlns:a16="http://schemas.microsoft.com/office/drawing/2014/main" id="{1BA940CC-E4E9-EE98-B118-F9966B9EF4E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3" name="Isosceles Triangle 12">
              <a:extLst>
                <a:ext uri="{FF2B5EF4-FFF2-40B4-BE49-F238E27FC236}">
                  <a16:creationId xmlns:a16="http://schemas.microsoft.com/office/drawing/2014/main" id="{647652A7-8B2A-E5FA-9D73-9CAF1F73529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662455</xdr:colOff>
      <xdr:row>0</xdr:row>
      <xdr:rowOff>57151</xdr:rowOff>
    </xdr:from>
    <xdr:to>
      <xdr:col>14</xdr:col>
      <xdr:colOff>552035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3C2D94BD-386E-49C3-93F8-75DE503C6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87005" y="57151"/>
          <a:ext cx="3699580" cy="504824"/>
        </a:xfrm>
        <a:prstGeom prst="rect">
          <a:avLst/>
        </a:prstGeom>
      </xdr:spPr>
    </xdr:pic>
    <xdr:clientData/>
  </xdr:twoCellAnchor>
  <xdr:twoCellAnchor editAs="oneCell">
    <xdr:from>
      <xdr:col>6</xdr:col>
      <xdr:colOff>117613</xdr:colOff>
      <xdr:row>0</xdr:row>
      <xdr:rowOff>190500</xdr:rowOff>
    </xdr:from>
    <xdr:to>
      <xdr:col>8</xdr:col>
      <xdr:colOff>97600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D85FA7-C2D6-4260-B406-463533DAA484}"/>
            </a:ext>
          </a:extLst>
        </xdr:cNvPr>
        <xdr:cNvGrpSpPr/>
      </xdr:nvGrpSpPr>
      <xdr:grpSpPr>
        <a:xfrm>
          <a:off x="4527688" y="190500"/>
          <a:ext cx="1494462" cy="295275"/>
          <a:chOff x="6091961" y="173935"/>
          <a:chExt cx="1495516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762D11E-40AE-8555-60AA-B880B74B5F48}"/>
              </a:ext>
            </a:extLst>
          </xdr:cNvPr>
          <xdr:cNvSpPr/>
        </xdr:nvSpPr>
        <xdr:spPr>
          <a:xfrm>
            <a:off x="6091961" y="173935"/>
            <a:ext cx="1495516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TOCOL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Deep Dive</a:t>
            </a:r>
            <a:endParaRPr lang="en-AU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5" name="Graphic 4" descr="Brainstorm with solid fill">
            <a:extLst>
              <a:ext uri="{FF2B5EF4-FFF2-40B4-BE49-F238E27FC236}">
                <a16:creationId xmlns:a16="http://schemas.microsoft.com/office/drawing/2014/main" id="{B900EDE9-DE5B-D15C-8400-8AACC14D88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7327483" y="197519"/>
            <a:ext cx="250700" cy="248107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228600</xdr:colOff>
      <xdr:row>0</xdr:row>
      <xdr:rowOff>190500</xdr:rowOff>
    </xdr:from>
    <xdr:to>
      <xdr:col>4</xdr:col>
      <xdr:colOff>504825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262729-03DF-4100-87C0-4C43C1931F22}"/>
            </a:ext>
          </a:extLst>
        </xdr:cNvPr>
        <xdr:cNvGrpSpPr/>
      </xdr:nvGrpSpPr>
      <xdr:grpSpPr>
        <a:xfrm>
          <a:off x="1590675" y="190500"/>
          <a:ext cx="1162050" cy="295275"/>
          <a:chOff x="4486275" y="142875"/>
          <a:chExt cx="1162050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2F1BF5F4-F54D-1C57-A976-9070BFBA4ACF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8" name="Graphic 7" descr="Document">
            <a:extLst>
              <a:ext uri="{FF2B5EF4-FFF2-40B4-BE49-F238E27FC236}">
                <a16:creationId xmlns:a16="http://schemas.microsoft.com/office/drawing/2014/main" id="{BCA8BAFD-9C53-2C1E-3D57-476E81B192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647699</xdr:colOff>
      <xdr:row>0</xdr:row>
      <xdr:rowOff>190500</xdr:rowOff>
    </xdr:from>
    <xdr:to>
      <xdr:col>5</xdr:col>
      <xdr:colOff>971549</xdr:colOff>
      <xdr:row>0</xdr:row>
      <xdr:rowOff>485775</xdr:rowOff>
    </xdr:to>
    <xdr:grpSp>
      <xdr:nvGrpSpPr>
        <xdr:cNvPr id="9" name="Group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E642404-1478-43DD-AE54-CC1BA5D9B087}"/>
            </a:ext>
          </a:extLst>
        </xdr:cNvPr>
        <xdr:cNvGrpSpPr/>
      </xdr:nvGrpSpPr>
      <xdr:grpSpPr>
        <a:xfrm>
          <a:off x="2895599" y="190500"/>
          <a:ext cx="1362075" cy="295275"/>
          <a:chOff x="5400674" y="152400"/>
          <a:chExt cx="1362075" cy="295275"/>
        </a:xfrm>
      </xdr:grpSpPr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4F71F592-4605-2C91-676A-2FC3C39DE4C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9C571B4B-07BA-62CB-6EC1-7FA5D3A1992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2" name="Rectangle: Rounded Corners 11">
              <a:extLst>
                <a:ext uri="{FF2B5EF4-FFF2-40B4-BE49-F238E27FC236}">
                  <a16:creationId xmlns:a16="http://schemas.microsoft.com/office/drawing/2014/main" id="{5409CCD2-767F-4702-E765-8655377645C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3" name="Isosceles Triangle 12">
              <a:extLst>
                <a:ext uri="{FF2B5EF4-FFF2-40B4-BE49-F238E27FC236}">
                  <a16:creationId xmlns:a16="http://schemas.microsoft.com/office/drawing/2014/main" id="{E9882024-8C40-874C-6BFC-E04932A376B3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138580</xdr:colOff>
      <xdr:row>0</xdr:row>
      <xdr:rowOff>57151</xdr:rowOff>
    </xdr:from>
    <xdr:to>
      <xdr:col>15</xdr:col>
      <xdr:colOff>799685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15B49705-3B8A-4069-BA25-037FCDA2A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53780" y="57151"/>
          <a:ext cx="3699580" cy="504824"/>
        </a:xfrm>
        <a:prstGeom prst="rect">
          <a:avLst/>
        </a:prstGeom>
      </xdr:spPr>
    </xdr:pic>
    <xdr:clientData/>
  </xdr:twoCellAnchor>
  <xdr:twoCellAnchor editAs="oneCell">
    <xdr:from>
      <xdr:col>7</xdr:col>
      <xdr:colOff>231913</xdr:colOff>
      <xdr:row>0</xdr:row>
      <xdr:rowOff>190500</xdr:rowOff>
    </xdr:from>
    <xdr:to>
      <xdr:col>9</xdr:col>
      <xdr:colOff>269050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488D45-F51C-4364-AAD1-ED4A79F9F986}"/>
            </a:ext>
          </a:extLst>
        </xdr:cNvPr>
        <xdr:cNvGrpSpPr/>
      </xdr:nvGrpSpPr>
      <xdr:grpSpPr>
        <a:xfrm>
          <a:off x="5489713" y="190500"/>
          <a:ext cx="1494462" cy="295275"/>
          <a:chOff x="6091961" y="173935"/>
          <a:chExt cx="1495516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DB2BB638-D392-CF39-E96B-0DC950DD23EF}"/>
              </a:ext>
            </a:extLst>
          </xdr:cNvPr>
          <xdr:cNvSpPr/>
        </xdr:nvSpPr>
        <xdr:spPr>
          <a:xfrm>
            <a:off x="6091961" y="173935"/>
            <a:ext cx="1495516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TAKE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Deep Dive</a:t>
            </a:r>
            <a:endParaRPr lang="en-AU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5" name="Graphic 4" descr="Brainstorm with solid fill">
            <a:extLst>
              <a:ext uri="{FF2B5EF4-FFF2-40B4-BE49-F238E27FC236}">
                <a16:creationId xmlns:a16="http://schemas.microsoft.com/office/drawing/2014/main" id="{12FAFCD8-8017-89DC-B662-2B1792597F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7289356" y="197519"/>
            <a:ext cx="250700" cy="248107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161925</xdr:colOff>
      <xdr:row>0</xdr:row>
      <xdr:rowOff>171450</xdr:rowOff>
    </xdr:from>
    <xdr:to>
      <xdr:col>4</xdr:col>
      <xdr:colOff>438150</xdr:colOff>
      <xdr:row>0</xdr:row>
      <xdr:rowOff>466725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EB29D8-3C25-45F4-B3C2-ACF4422F65B4}"/>
            </a:ext>
          </a:extLst>
        </xdr:cNvPr>
        <xdr:cNvGrpSpPr/>
      </xdr:nvGrpSpPr>
      <xdr:grpSpPr>
        <a:xfrm>
          <a:off x="1524000" y="171450"/>
          <a:ext cx="1162050" cy="295275"/>
          <a:chOff x="4486275" y="142875"/>
          <a:chExt cx="1162050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3F975B46-A338-F0F3-18F7-A7ABFA609B82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8" name="Graphic 7" descr="Document">
            <a:extLst>
              <a:ext uri="{FF2B5EF4-FFF2-40B4-BE49-F238E27FC236}">
                <a16:creationId xmlns:a16="http://schemas.microsoft.com/office/drawing/2014/main" id="{1EE0ED44-B586-666E-2E75-2619F8B25B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581024</xdr:colOff>
      <xdr:row>0</xdr:row>
      <xdr:rowOff>171450</xdr:rowOff>
    </xdr:from>
    <xdr:to>
      <xdr:col>5</xdr:col>
      <xdr:colOff>904874</xdr:colOff>
      <xdr:row>0</xdr:row>
      <xdr:rowOff>466725</xdr:rowOff>
    </xdr:to>
    <xdr:grpSp>
      <xdr:nvGrpSpPr>
        <xdr:cNvPr id="9" name="Group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5D377AE-87D2-4035-ACAC-05A95144D236}"/>
            </a:ext>
          </a:extLst>
        </xdr:cNvPr>
        <xdr:cNvGrpSpPr/>
      </xdr:nvGrpSpPr>
      <xdr:grpSpPr>
        <a:xfrm>
          <a:off x="2828924" y="171450"/>
          <a:ext cx="1362075" cy="295275"/>
          <a:chOff x="5400674" y="152400"/>
          <a:chExt cx="1362075" cy="295275"/>
        </a:xfrm>
      </xdr:grpSpPr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43C461B6-AD27-1180-3D0B-C35CB13846F5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EA65BE43-5BBC-BC04-F51E-FEC2A664596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2" name="Rectangle: Rounded Corners 11">
              <a:extLst>
                <a:ext uri="{FF2B5EF4-FFF2-40B4-BE49-F238E27FC236}">
                  <a16:creationId xmlns:a16="http://schemas.microsoft.com/office/drawing/2014/main" id="{9D3E0C26-DF5E-1D79-8806-7D66B88C164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3" name="Isosceles Triangle 12">
              <a:extLst>
                <a:ext uri="{FF2B5EF4-FFF2-40B4-BE49-F238E27FC236}">
                  <a16:creationId xmlns:a16="http://schemas.microsoft.com/office/drawing/2014/main" id="{37F80767-313D-33D5-AF9C-1450DF66BE8D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138580</xdr:colOff>
      <xdr:row>0</xdr:row>
      <xdr:rowOff>57151</xdr:rowOff>
    </xdr:from>
    <xdr:to>
      <xdr:col>15</xdr:col>
      <xdr:colOff>799685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E7912B32-4777-48B3-AF4B-CED8EDB0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53780" y="57151"/>
          <a:ext cx="3699580" cy="504824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</xdr:colOff>
      <xdr:row>0</xdr:row>
      <xdr:rowOff>190500</xdr:rowOff>
    </xdr:from>
    <xdr:to>
      <xdr:col>9</xdr:col>
      <xdr:colOff>488124</xdr:colOff>
      <xdr:row>0</xdr:row>
      <xdr:rowOff>485775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B323DC-BDBC-405D-8904-6AD112965751}"/>
            </a:ext>
          </a:extLst>
        </xdr:cNvPr>
        <xdr:cNvGrpSpPr/>
      </xdr:nvGrpSpPr>
      <xdr:grpSpPr>
        <a:xfrm>
          <a:off x="5314949" y="190500"/>
          <a:ext cx="1888300" cy="295275"/>
          <a:chOff x="5697845" y="173935"/>
          <a:chExt cx="1889632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D4EB1425-E566-7855-ECEB-F98B24DF5633}"/>
              </a:ext>
            </a:extLst>
          </xdr:cNvPr>
          <xdr:cNvSpPr/>
        </xdr:nvSpPr>
        <xdr:spPr>
          <a:xfrm>
            <a:off x="5697845" y="173935"/>
            <a:ext cx="1889632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TRIMRANGE</a:t>
            </a:r>
            <a:r>
              <a:rPr lang="en-AU" sz="1100" baseline="0">
                <a:latin typeface="Segoe UI" panose="020B0502040204020203" pitchFamily="34" charset="0"/>
                <a:cs typeface="Segoe UI" panose="020B0502040204020203" pitchFamily="34" charset="0"/>
              </a:rPr>
              <a:t> Deep Dive</a:t>
            </a:r>
            <a:endParaRPr lang="en-AU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5" name="Graphic 4" descr="Brainstorm with solid fill">
            <a:extLst>
              <a:ext uri="{FF2B5EF4-FFF2-40B4-BE49-F238E27FC236}">
                <a16:creationId xmlns:a16="http://schemas.microsoft.com/office/drawing/2014/main" id="{2A4717AF-17F1-7181-2B1C-926E461EB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7289356" y="197519"/>
            <a:ext cx="250700" cy="248107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152400</xdr:colOff>
      <xdr:row>0</xdr:row>
      <xdr:rowOff>190500</xdr:rowOff>
    </xdr:from>
    <xdr:to>
      <xdr:col>5</xdr:col>
      <xdr:colOff>276225</xdr:colOff>
      <xdr:row>0</xdr:row>
      <xdr:rowOff>485775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7EA6AE-26E9-4938-A7B8-31858F38EC50}"/>
            </a:ext>
          </a:extLst>
        </xdr:cNvPr>
        <xdr:cNvGrpSpPr/>
      </xdr:nvGrpSpPr>
      <xdr:grpSpPr>
        <a:xfrm>
          <a:off x="2400300" y="190500"/>
          <a:ext cx="1162050" cy="295275"/>
          <a:chOff x="4486275" y="142875"/>
          <a:chExt cx="1162050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8622057C-EB15-E497-89E4-0BA2A7EB8120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8" name="Graphic 7" descr="Document">
            <a:extLst>
              <a:ext uri="{FF2B5EF4-FFF2-40B4-BE49-F238E27FC236}">
                <a16:creationId xmlns:a16="http://schemas.microsoft.com/office/drawing/2014/main" id="{8D88C221-954A-F68B-2978-576BD343D4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419099</xdr:colOff>
      <xdr:row>0</xdr:row>
      <xdr:rowOff>190500</xdr:rowOff>
    </xdr:from>
    <xdr:to>
      <xdr:col>6</xdr:col>
      <xdr:colOff>657224</xdr:colOff>
      <xdr:row>0</xdr:row>
      <xdr:rowOff>485775</xdr:rowOff>
    </xdr:to>
    <xdr:grpSp>
      <xdr:nvGrpSpPr>
        <xdr:cNvPr id="9" name="Group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26BB84D-C772-42C8-8995-9D392BB2C8A9}"/>
            </a:ext>
          </a:extLst>
        </xdr:cNvPr>
        <xdr:cNvGrpSpPr/>
      </xdr:nvGrpSpPr>
      <xdr:grpSpPr>
        <a:xfrm>
          <a:off x="3705224" y="190500"/>
          <a:ext cx="1362075" cy="295275"/>
          <a:chOff x="5400674" y="152400"/>
          <a:chExt cx="1362075" cy="295275"/>
        </a:xfrm>
      </xdr:grpSpPr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892FDDDD-A9B1-937F-DA5B-E3F64A76E7D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9621E8BE-C6E1-4F00-C237-1C7A396AA25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2" name="Rectangle: Rounded Corners 11">
              <a:extLst>
                <a:ext uri="{FF2B5EF4-FFF2-40B4-BE49-F238E27FC236}">
                  <a16:creationId xmlns:a16="http://schemas.microsoft.com/office/drawing/2014/main" id="{651DD09C-87ED-AE38-CCAA-94673042B55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3" name="Isosceles Triangle 12">
              <a:extLst>
                <a:ext uri="{FF2B5EF4-FFF2-40B4-BE49-F238E27FC236}">
                  <a16:creationId xmlns:a16="http://schemas.microsoft.com/office/drawing/2014/main" id="{DBE137C0-E2D3-DA38-F8E9-DB4B60AAAAF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119530</xdr:colOff>
      <xdr:row>0</xdr:row>
      <xdr:rowOff>57151</xdr:rowOff>
    </xdr:from>
    <xdr:to>
      <xdr:col>15</xdr:col>
      <xdr:colOff>180560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5AD746A4-D9C3-4833-9376-D889843CE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34655" y="57151"/>
          <a:ext cx="3699580" cy="504824"/>
        </a:xfrm>
        <a:prstGeom prst="rect">
          <a:avLst/>
        </a:prstGeom>
      </xdr:spPr>
    </xdr:pic>
    <xdr:clientData/>
  </xdr:twoCellAnchor>
  <xdr:twoCellAnchor editAs="absolute">
    <xdr:from>
      <xdr:col>5</xdr:col>
      <xdr:colOff>323850</xdr:colOff>
      <xdr:row>0</xdr:row>
      <xdr:rowOff>180975</xdr:rowOff>
    </xdr:from>
    <xdr:to>
      <xdr:col>6</xdr:col>
      <xdr:colOff>361950</xdr:colOff>
      <xdr:row>0</xdr:row>
      <xdr:rowOff>476250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BB60A8-DAAA-4F8E-B828-D68D0E305E72}"/>
            </a:ext>
          </a:extLst>
        </xdr:cNvPr>
        <xdr:cNvGrpSpPr/>
      </xdr:nvGrpSpPr>
      <xdr:grpSpPr>
        <a:xfrm>
          <a:off x="3609975" y="18097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92F9469B-6B08-8217-A506-DD6A842CA0C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09522706-BF62-6540-E9D0-B9B86E9D1D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504824</xdr:colOff>
      <xdr:row>0</xdr:row>
      <xdr:rowOff>180975</xdr:rowOff>
    </xdr:from>
    <xdr:to>
      <xdr:col>8</xdr:col>
      <xdr:colOff>352424</xdr:colOff>
      <xdr:row>0</xdr:row>
      <xdr:rowOff>476250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56B6381-62E1-4ABC-A29B-E2FCF1FC41F3}"/>
            </a:ext>
          </a:extLst>
        </xdr:cNvPr>
        <xdr:cNvGrpSpPr/>
      </xdr:nvGrpSpPr>
      <xdr:grpSpPr>
        <a:xfrm>
          <a:off x="4914899" y="18097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B55BC28D-424B-7C7A-0C12-13A19A9D85E1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F52C693B-C757-2248-9560-4C418D74EE9B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D5178DAD-3402-978B-61B8-B0A9CBE574F4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EE96489F-20E6-33A6-28AA-8D8AE9FEDB53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E58A7-2F64-42E1-BB62-37921341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D12096-C1C3-4205-9BB9-A671272E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32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48B5937-256D-47A1-B46E-A291F111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32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169CEA-453A-4A29-B042-E86E2558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32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30636B8-4377-490F-89AD-08D8CB0E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32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C9D30FB-A90E-42BA-930D-32BF935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32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7A8843B-DD60-47A1-B4F5-99672A56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32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2F3685-C747-422A-B799-2FC86142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5</v>
    <v>5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9F8D0E-7026-446C-AFAC-5B16A3820CCB}" name="SalesTable" displayName="SalesTable" ref="B22:C28" totalsRowShown="0" headerRowBorderDxfId="4">
  <autoFilter ref="B22:C28" xr:uid="{7F9F8D0E-7026-446C-AFAC-5B16A3820CCB}"/>
  <tableColumns count="2">
    <tableColumn id="1" xr3:uid="{F2FFB8F1-7704-432D-87AA-5B783507FEE7}" name="Month" dataDxfId="3"/>
    <tableColumn id="2" xr3:uid="{E30599D5-91DF-4FED-BCB6-FC40B41D9456}" name="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C488C2-182A-497E-8A22-C10F1B6BD5AA}" name="SalesTable2" displayName="SalesTable2" ref="B39:D45" totalsRowShown="0" headerRowBorderDxfId="2">
  <autoFilter ref="B39:D45" xr:uid="{9FC488C2-182A-497E-8A22-C10F1B6BD5AA}"/>
  <tableColumns count="3">
    <tableColumn id="1" xr3:uid="{90D46241-89B9-405A-9951-8A45CFBF7EF4}" name="Month" dataDxfId="1"/>
    <tableColumn id="2" xr3:uid="{B02703F2-D593-4D6B-9E6F-A054CA4CD2DC}" name="Sales"/>
    <tableColumn id="3" xr3:uid="{5B8F4B35-A120-439C-8875-40FF61E2D9F5}" name="Running Total" dataDxfId="0">
      <calculatedColumnFormula array="1">_xlfn.SCAN(0,SalesTable2[Sales],_xleta.SUM)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10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8AE-67F7-42F8-A55A-87F47BFC1CEF}">
  <dimension ref="A1:Q30"/>
  <sheetViews>
    <sheetView showGridLines="0" showRowColHeaders="0" tabSelected="1" workbookViewId="0">
      <selection activeCell="C27" sqref="C27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P45"/>
  <sheetViews>
    <sheetView showGridLines="0" zoomScaleNormal="100" workbookViewId="0">
      <selection activeCell="L8" sqref="L8"/>
    </sheetView>
  </sheetViews>
  <sheetFormatPr defaultRowHeight="16.5" x14ac:dyDescent="0.3"/>
  <cols>
    <col min="1" max="1" width="3.42578125" style="4" customWidth="1"/>
    <col min="2" max="2" width="17" style="4" bestFit="1" customWidth="1"/>
    <col min="3" max="3" width="8.5703125" style="4" bestFit="1" customWidth="1"/>
    <col min="4" max="4" width="17.85546875" style="4" bestFit="1" customWidth="1"/>
    <col min="5" max="5" width="15.5703125" style="4" customWidth="1"/>
    <col min="6" max="6" width="16.85546875" style="4" customWidth="1"/>
    <col min="7" max="7" width="24.7109375" style="4" bestFit="1" customWidth="1"/>
    <col min="8" max="8" width="10" style="4" bestFit="1" customWidth="1"/>
    <col min="9" max="9" width="11.85546875" style="4" bestFit="1" customWidth="1"/>
    <col min="10" max="10" width="10" style="4" bestFit="1" customWidth="1"/>
    <col min="11" max="11" width="9.28515625" style="4" bestFit="1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48.75" customHeight="1" x14ac:dyDescent="0.3"/>
    <row r="3" spans="1:16" ht="23.25" customHeight="1" x14ac:dyDescent="0.3">
      <c r="B3" s="9" t="s">
        <v>66</v>
      </c>
      <c r="C3" s="9">
        <f>SUM(C6:C11)</f>
        <v>464</v>
      </c>
    </row>
    <row r="5" spans="1:16" x14ac:dyDescent="0.3">
      <c r="B5" s="10" t="s">
        <v>59</v>
      </c>
      <c r="C5" s="12" t="s">
        <v>52</v>
      </c>
      <c r="D5"/>
      <c r="E5"/>
      <c r="F5"/>
    </row>
    <row r="6" spans="1:16" x14ac:dyDescent="0.3">
      <c r="B6" s="14">
        <v>45658</v>
      </c>
      <c r="C6">
        <v>98</v>
      </c>
      <c r="D6"/>
      <c r="E6"/>
      <c r="F6"/>
    </row>
    <row r="7" spans="1:16" x14ac:dyDescent="0.3">
      <c r="B7" s="14">
        <v>45689</v>
      </c>
      <c r="C7">
        <v>81</v>
      </c>
      <c r="D7"/>
      <c r="E7"/>
      <c r="F7"/>
    </row>
    <row r="8" spans="1:16" x14ac:dyDescent="0.3">
      <c r="B8" s="14">
        <v>45717</v>
      </c>
      <c r="C8">
        <v>86</v>
      </c>
      <c r="D8"/>
      <c r="E8"/>
      <c r="F8"/>
    </row>
    <row r="9" spans="1:16" x14ac:dyDescent="0.3">
      <c r="B9" s="14">
        <v>45748</v>
      </c>
      <c r="C9">
        <v>90</v>
      </c>
      <c r="D9"/>
      <c r="E9"/>
      <c r="F9"/>
    </row>
    <row r="10" spans="1:16" x14ac:dyDescent="0.3">
      <c r="B10" s="14">
        <v>45778</v>
      </c>
      <c r="C10">
        <v>57</v>
      </c>
      <c r="D10"/>
      <c r="E10"/>
      <c r="F10"/>
    </row>
    <row r="11" spans="1:16" x14ac:dyDescent="0.3">
      <c r="B11" s="14">
        <v>45809</v>
      </c>
      <c r="C11">
        <v>52</v>
      </c>
      <c r="D11"/>
      <c r="E11"/>
      <c r="F11"/>
    </row>
    <row r="12" spans="1:16" x14ac:dyDescent="0.3">
      <c r="A12"/>
      <c r="B12"/>
      <c r="C12"/>
      <c r="D12"/>
      <c r="E12"/>
      <c r="F12"/>
    </row>
    <row r="13" spans="1:16" x14ac:dyDescent="0.3">
      <c r="A13"/>
      <c r="B13"/>
      <c r="C13"/>
      <c r="D13"/>
      <c r="E13"/>
      <c r="F13"/>
    </row>
    <row r="14" spans="1:16" x14ac:dyDescent="0.3">
      <c r="A14"/>
      <c r="B14"/>
      <c r="C14"/>
      <c r="D14"/>
      <c r="E14"/>
      <c r="F14"/>
    </row>
    <row r="15" spans="1:16" x14ac:dyDescent="0.3">
      <c r="A15"/>
      <c r="B15"/>
      <c r="C15"/>
    </row>
    <row r="16" spans="1:16" x14ac:dyDescent="0.3">
      <c r="A16"/>
      <c r="B16"/>
      <c r="C16"/>
    </row>
    <row r="17" spans="1:3" x14ac:dyDescent="0.3">
      <c r="A17"/>
      <c r="B17"/>
      <c r="C17"/>
    </row>
    <row r="20" spans="1:3" ht="24.75" customHeight="1" x14ac:dyDescent="0.3">
      <c r="B20" s="9" t="s">
        <v>66</v>
      </c>
      <c r="C20" s="9">
        <f>SUM(SalesTable[Sales])</f>
        <v>464</v>
      </c>
    </row>
    <row r="22" spans="1:3" x14ac:dyDescent="0.3">
      <c r="B22" s="10" t="s">
        <v>59</v>
      </c>
      <c r="C22" s="12" t="s">
        <v>52</v>
      </c>
    </row>
    <row r="23" spans="1:3" x14ac:dyDescent="0.3">
      <c r="B23" s="14">
        <v>45658</v>
      </c>
      <c r="C23">
        <v>98</v>
      </c>
    </row>
    <row r="24" spans="1:3" x14ac:dyDescent="0.3">
      <c r="B24" s="14">
        <v>45689</v>
      </c>
      <c r="C24">
        <v>81</v>
      </c>
    </row>
    <row r="25" spans="1:3" x14ac:dyDescent="0.3">
      <c r="B25" s="14">
        <v>45717</v>
      </c>
      <c r="C25">
        <v>86</v>
      </c>
    </row>
    <row r="26" spans="1:3" x14ac:dyDescent="0.3">
      <c r="B26" s="14">
        <v>45748</v>
      </c>
      <c r="C26">
        <v>90</v>
      </c>
    </row>
    <row r="27" spans="1:3" x14ac:dyDescent="0.3">
      <c r="B27" s="14">
        <v>45778</v>
      </c>
      <c r="C27">
        <v>57</v>
      </c>
    </row>
    <row r="28" spans="1:3" x14ac:dyDescent="0.3">
      <c r="B28" s="14">
        <v>45809</v>
      </c>
      <c r="C28">
        <v>52</v>
      </c>
    </row>
    <row r="37" spans="2:4" ht="24" customHeight="1" x14ac:dyDescent="0.3">
      <c r="B37" s="9" t="s">
        <v>66</v>
      </c>
      <c r="C37" s="9">
        <f>SUM(SalesTable2[Sales])</f>
        <v>464</v>
      </c>
    </row>
    <row r="39" spans="2:4" x14ac:dyDescent="0.3">
      <c r="B39" s="10" t="s">
        <v>59</v>
      </c>
      <c r="C39" s="12" t="s">
        <v>52</v>
      </c>
      <c r="D39" s="15" t="s">
        <v>68</v>
      </c>
    </row>
    <row r="40" spans="2:4" x14ac:dyDescent="0.3">
      <c r="B40" s="14">
        <v>45658</v>
      </c>
      <c r="C40">
        <v>98</v>
      </c>
      <c r="D40" s="4" t="e" cm="1" vm="1">
        <f t="array" aca="1" ref="D40" ca="1">_xlfn.SCAN(0,SalesTable2[Sales],_xleta.SUM)</f>
        <v>#VALUE!</v>
      </c>
    </row>
    <row r="41" spans="2:4" x14ac:dyDescent="0.3">
      <c r="B41" s="14">
        <v>45689</v>
      </c>
      <c r="C41">
        <v>81</v>
      </c>
      <c r="D41" s="4" t="e" cm="1" vm="1">
        <f t="array" aca="1" ref="D41" ca="1">_xlfn.SCAN(0,SalesTable2[Sales],_xleta.SUM)</f>
        <v>#VALUE!</v>
      </c>
    </row>
    <row r="42" spans="2:4" x14ac:dyDescent="0.3">
      <c r="B42" s="14">
        <v>45717</v>
      </c>
      <c r="C42">
        <v>86</v>
      </c>
      <c r="D42" s="4" t="e" cm="1" vm="1">
        <f t="array" aca="1" ref="D42" ca="1">_xlfn.SCAN(0,SalesTable2[Sales],_xleta.SUM)</f>
        <v>#VALUE!</v>
      </c>
    </row>
    <row r="43" spans="2:4" x14ac:dyDescent="0.3">
      <c r="B43" s="14">
        <v>45748</v>
      </c>
      <c r="C43">
        <v>90</v>
      </c>
      <c r="D43" s="4" t="e" cm="1" vm="1">
        <f t="array" aca="1" ref="D43" ca="1">_xlfn.SCAN(0,SalesTable2[Sales],_xleta.SUM)</f>
        <v>#VALUE!</v>
      </c>
    </row>
    <row r="44" spans="2:4" x14ac:dyDescent="0.3">
      <c r="B44" s="14">
        <v>45778</v>
      </c>
      <c r="C44">
        <v>57</v>
      </c>
      <c r="D44" s="4" t="e" cm="1" vm="1">
        <f t="array" aca="1" ref="D44" ca="1">_xlfn.SCAN(0,SalesTable2[Sales],_xleta.SUM)</f>
        <v>#VALUE!</v>
      </c>
    </row>
    <row r="45" spans="2:4" x14ac:dyDescent="0.3">
      <c r="B45" s="14">
        <v>45809</v>
      </c>
      <c r="C45">
        <v>52</v>
      </c>
      <c r="D45" s="4" t="e" cm="1" vm="1">
        <f t="array" aca="1" ref="D45" ca="1">_xlfn.SCAN(0,SalesTable2[Sales],_xleta.SUM)</f>
        <v>#VALUE!</v>
      </c>
    </row>
  </sheetData>
  <sortState xmlns:xlrd2="http://schemas.microsoft.com/office/spreadsheetml/2017/richdata2" ref="E5:E42">
    <sortCondition ref="E5:E42"/>
  </sortState>
  <phoneticPr fontId="7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54BA-475D-4F0B-ADAC-6516BC3652C7}">
  <dimension ref="A1:P44"/>
  <sheetViews>
    <sheetView showGridLines="0" zoomScaleNormal="100" workbookViewId="0">
      <selection activeCell="E16" sqref="E16"/>
    </sheetView>
  </sheetViews>
  <sheetFormatPr defaultRowHeight="16.5" x14ac:dyDescent="0.3"/>
  <cols>
    <col min="1" max="1" width="3.42578125" style="4" customWidth="1"/>
    <col min="2" max="2" width="17" style="4" bestFit="1" customWidth="1"/>
    <col min="3" max="3" width="8.5703125" style="4" bestFit="1" customWidth="1"/>
    <col min="4" max="4" width="4.7109375" style="4" customWidth="1"/>
    <col min="5" max="5" width="15.5703125" style="4" customWidth="1"/>
    <col min="6" max="6" width="16.85546875" style="4" customWidth="1"/>
    <col min="7" max="7" width="24.7109375" style="4" bestFit="1" customWidth="1"/>
    <col min="8" max="8" width="10" style="4" bestFit="1" customWidth="1"/>
    <col min="9" max="9" width="11.85546875" style="4" bestFit="1" customWidth="1"/>
    <col min="10" max="10" width="10" style="4" bestFit="1" customWidth="1"/>
    <col min="11" max="11" width="9.28515625" style="4" bestFit="1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x14ac:dyDescent="0.3">
      <c r="B3" s="9" t="s">
        <v>66</v>
      </c>
      <c r="C3" s="9">
        <f ca="1">SUM(OFFSET(C6,,,COUNTA(B6:B17)))</f>
        <v>464</v>
      </c>
      <c r="E3" s="4" t="str">
        <f ca="1">_xlfn.IFNA(_xlfn.FORMULATEXT(C3),"")</f>
        <v>=SUM(OFFSET(C6,,,COUNTA(B6:B17)))</v>
      </c>
    </row>
    <row r="5" spans="1:16" x14ac:dyDescent="0.3">
      <c r="B5" s="10" t="s">
        <v>59</v>
      </c>
      <c r="C5" s="11" t="s">
        <v>52</v>
      </c>
      <c r="D5"/>
      <c r="E5"/>
      <c r="F5"/>
    </row>
    <row r="6" spans="1:16" x14ac:dyDescent="0.3">
      <c r="B6" s="14" t="s">
        <v>58</v>
      </c>
      <c r="C6">
        <v>98</v>
      </c>
      <c r="D6"/>
      <c r="E6"/>
      <c r="F6"/>
    </row>
    <row r="7" spans="1:16" x14ac:dyDescent="0.3">
      <c r="B7" s="14" t="s">
        <v>60</v>
      </c>
      <c r="C7">
        <v>81</v>
      </c>
      <c r="D7"/>
      <c r="E7"/>
      <c r="F7"/>
    </row>
    <row r="8" spans="1:16" x14ac:dyDescent="0.3">
      <c r="B8" s="14" t="s">
        <v>61</v>
      </c>
      <c r="C8">
        <v>86</v>
      </c>
      <c r="D8"/>
      <c r="E8"/>
      <c r="F8"/>
    </row>
    <row r="9" spans="1:16" x14ac:dyDescent="0.3">
      <c r="B9" s="14" t="s">
        <v>62</v>
      </c>
      <c r="C9">
        <v>90</v>
      </c>
      <c r="D9"/>
      <c r="E9"/>
      <c r="F9"/>
    </row>
    <row r="10" spans="1:16" x14ac:dyDescent="0.3">
      <c r="B10" s="14" t="s">
        <v>63</v>
      </c>
      <c r="C10">
        <v>57</v>
      </c>
      <c r="D10"/>
      <c r="E10"/>
      <c r="F10"/>
    </row>
    <row r="11" spans="1:16" x14ac:dyDescent="0.3">
      <c r="B11" s="14" t="s">
        <v>64</v>
      </c>
      <c r="C11">
        <v>52</v>
      </c>
      <c r="D11"/>
      <c r="E11"/>
      <c r="F11"/>
    </row>
    <row r="12" spans="1:16" x14ac:dyDescent="0.3">
      <c r="A12"/>
      <c r="B12" s="14"/>
      <c r="C12"/>
      <c r="D12"/>
      <c r="E12"/>
      <c r="F12"/>
    </row>
    <row r="13" spans="1:16" x14ac:dyDescent="0.3">
      <c r="A13"/>
      <c r="B13" s="14"/>
      <c r="C13"/>
      <c r="D13"/>
      <c r="E13"/>
      <c r="F13"/>
    </row>
    <row r="14" spans="1:16" x14ac:dyDescent="0.3">
      <c r="A14"/>
      <c r="B14" s="14"/>
      <c r="C14"/>
      <c r="D14"/>
      <c r="E14"/>
      <c r="F14"/>
    </row>
    <row r="15" spans="1:16" x14ac:dyDescent="0.3">
      <c r="A15"/>
      <c r="B15" s="14"/>
      <c r="C15"/>
    </row>
    <row r="16" spans="1:16" x14ac:dyDescent="0.3">
      <c r="A16"/>
      <c r="B16" s="14"/>
      <c r="C16"/>
    </row>
    <row r="17" spans="1:3" x14ac:dyDescent="0.3">
      <c r="A17"/>
      <c r="B17" s="14"/>
      <c r="C17"/>
    </row>
    <row r="18" spans="1:3" x14ac:dyDescent="0.3">
      <c r="B18" s="14"/>
    </row>
    <row r="20" spans="1:3" x14ac:dyDescent="0.3">
      <c r="B20"/>
      <c r="C20"/>
    </row>
    <row r="21" spans="1:3" x14ac:dyDescent="0.3">
      <c r="B21"/>
      <c r="C21"/>
    </row>
    <row r="22" spans="1:3" x14ac:dyDescent="0.3">
      <c r="B22"/>
      <c r="C22"/>
    </row>
    <row r="23" spans="1:3" x14ac:dyDescent="0.3">
      <c r="B23"/>
      <c r="C23"/>
    </row>
    <row r="24" spans="1:3" x14ac:dyDescent="0.3">
      <c r="B24"/>
      <c r="C24"/>
    </row>
    <row r="25" spans="1:3" x14ac:dyDescent="0.3">
      <c r="B25"/>
      <c r="C25"/>
    </row>
    <row r="26" spans="1:3" x14ac:dyDescent="0.3">
      <c r="B26"/>
      <c r="C26"/>
    </row>
    <row r="27" spans="1:3" x14ac:dyDescent="0.3">
      <c r="B27"/>
      <c r="C27"/>
    </row>
    <row r="28" spans="1:3" x14ac:dyDescent="0.3">
      <c r="B28"/>
      <c r="C28"/>
    </row>
    <row r="35" spans="2:4" x14ac:dyDescent="0.3">
      <c r="B35"/>
      <c r="C35"/>
      <c r="D35"/>
    </row>
    <row r="36" spans="2:4" x14ac:dyDescent="0.3">
      <c r="B36"/>
      <c r="C36"/>
      <c r="D36"/>
    </row>
    <row r="37" spans="2:4" x14ac:dyDescent="0.3">
      <c r="B37"/>
      <c r="C37"/>
      <c r="D37"/>
    </row>
    <row r="38" spans="2:4" x14ac:dyDescent="0.3">
      <c r="B38"/>
      <c r="C38"/>
      <c r="D38"/>
    </row>
    <row r="39" spans="2:4" x14ac:dyDescent="0.3">
      <c r="B39"/>
      <c r="C39"/>
      <c r="D39"/>
    </row>
    <row r="40" spans="2:4" x14ac:dyDescent="0.3">
      <c r="B40"/>
      <c r="C40"/>
      <c r="D40"/>
    </row>
    <row r="41" spans="2:4" x14ac:dyDescent="0.3">
      <c r="B41"/>
      <c r="C41"/>
      <c r="D41"/>
    </row>
    <row r="42" spans="2:4" x14ac:dyDescent="0.3">
      <c r="B42"/>
      <c r="C42"/>
      <c r="D42"/>
    </row>
    <row r="43" spans="2:4" x14ac:dyDescent="0.3">
      <c r="B43"/>
      <c r="C43"/>
      <c r="D43"/>
    </row>
    <row r="44" spans="2:4" x14ac:dyDescent="0.3">
      <c r="B44"/>
      <c r="C44"/>
      <c r="D4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A599-BA9D-41CF-88BC-4D046EB35B4E}">
  <dimension ref="A1:P44"/>
  <sheetViews>
    <sheetView showGridLines="0" zoomScaleNormal="100" workbookViewId="0">
      <selection activeCell="F13" sqref="F13"/>
    </sheetView>
  </sheetViews>
  <sheetFormatPr defaultRowHeight="16.5" outlineLevelCol="1" x14ac:dyDescent="0.3"/>
  <cols>
    <col min="1" max="1" width="3.42578125" style="4" customWidth="1"/>
    <col min="2" max="2" width="17" style="4" bestFit="1" customWidth="1"/>
    <col min="3" max="3" width="8.5703125" style="4" bestFit="1" customWidth="1"/>
    <col min="4" max="4" width="4.7109375" style="4" customWidth="1"/>
    <col min="5" max="5" width="15.5703125" style="4" customWidth="1"/>
    <col min="6" max="6" width="16.85546875" style="4" customWidth="1"/>
    <col min="7" max="7" width="12.7109375" style="4" customWidth="1"/>
    <col min="8" max="8" width="10" style="4" bestFit="1" customWidth="1"/>
    <col min="9" max="9" width="11.85546875" style="4" customWidth="1" outlineLevel="1"/>
    <col min="10" max="10" width="10" style="4" customWidth="1" outlineLevel="1"/>
    <col min="11" max="15" width="9.28515625" style="4" customWidth="1" outlineLevel="1"/>
    <col min="16" max="16" width="17" style="4" customWidth="1" outlineLevel="1"/>
    <col min="17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x14ac:dyDescent="0.3">
      <c r="B3" s="9" t="s">
        <v>66</v>
      </c>
      <c r="C3" s="9">
        <f>SUM(C6:INDEX(C6:C17,COUNTA(B6:B17)))</f>
        <v>464</v>
      </c>
      <c r="E3" s="4" t="str">
        <f ca="1">_xlfn.IFNA(_xlfn.FORMULATEXT(C3),"")</f>
        <v>=SUM(C6:INDEX(C6:C17,COUNTA(B6:B17)))</v>
      </c>
      <c r="I3" s="9" t="s">
        <v>76</v>
      </c>
      <c r="J3" s="4">
        <f>SUM(INDEX(J6:M9,0,MATCH(I3,J5:M5,0)))</f>
        <v>314</v>
      </c>
      <c r="L3" s="4" t="str">
        <f ca="1">_xlfn.IFNA(_xlfn.FORMULATEXT(J3),"")</f>
        <v>=SUM(INDEX(J6:M9,0,MATCH(I3,J5:M5,0)))</v>
      </c>
    </row>
    <row r="5" spans="1:16" x14ac:dyDescent="0.3">
      <c r="B5" s="10" t="s">
        <v>59</v>
      </c>
      <c r="C5" s="11" t="s">
        <v>52</v>
      </c>
      <c r="D5"/>
      <c r="E5"/>
      <c r="F5"/>
      <c r="I5" s="16" t="s">
        <v>72</v>
      </c>
      <c r="J5" s="11" t="s">
        <v>73</v>
      </c>
      <c r="K5" s="11" t="s">
        <v>74</v>
      </c>
      <c r="L5" s="11" t="s">
        <v>75</v>
      </c>
      <c r="M5" s="11" t="s">
        <v>76</v>
      </c>
    </row>
    <row r="6" spans="1:16" x14ac:dyDescent="0.3">
      <c r="B6" s="14" t="s">
        <v>58</v>
      </c>
      <c r="C6">
        <v>98</v>
      </c>
      <c r="D6"/>
      <c r="E6"/>
      <c r="F6"/>
      <c r="I6" t="s">
        <v>77</v>
      </c>
      <c r="J6" s="4">
        <v>63</v>
      </c>
      <c r="K6" s="4">
        <v>90</v>
      </c>
      <c r="L6" s="4">
        <v>55</v>
      </c>
      <c r="M6" s="4">
        <v>81</v>
      </c>
    </row>
    <row r="7" spans="1:16" x14ac:dyDescent="0.3">
      <c r="B7" s="14" t="s">
        <v>60</v>
      </c>
      <c r="C7">
        <v>81</v>
      </c>
      <c r="D7"/>
      <c r="E7"/>
      <c r="F7"/>
      <c r="I7" t="s">
        <v>78</v>
      </c>
      <c r="J7" s="4">
        <v>41</v>
      </c>
      <c r="K7" s="4">
        <v>77</v>
      </c>
      <c r="L7" s="4">
        <v>96</v>
      </c>
      <c r="M7" s="4">
        <v>72</v>
      </c>
    </row>
    <row r="8" spans="1:16" x14ac:dyDescent="0.3">
      <c r="B8" s="14" t="s">
        <v>61</v>
      </c>
      <c r="C8">
        <v>86</v>
      </c>
      <c r="D8"/>
      <c r="E8"/>
      <c r="F8"/>
      <c r="I8" t="s">
        <v>79</v>
      </c>
      <c r="J8" s="4">
        <v>48</v>
      </c>
      <c r="K8" s="4">
        <v>43</v>
      </c>
      <c r="L8" s="4">
        <v>64</v>
      </c>
      <c r="M8" s="4">
        <v>84</v>
      </c>
    </row>
    <row r="9" spans="1:16" x14ac:dyDescent="0.3">
      <c r="B9" s="14" t="s">
        <v>62</v>
      </c>
      <c r="C9">
        <v>90</v>
      </c>
      <c r="D9"/>
      <c r="E9"/>
      <c r="F9"/>
      <c r="I9" t="s">
        <v>80</v>
      </c>
      <c r="J9" s="4">
        <v>67</v>
      </c>
      <c r="K9" s="4">
        <v>100</v>
      </c>
      <c r="L9" s="4">
        <v>82</v>
      </c>
      <c r="M9" s="4">
        <v>77</v>
      </c>
    </row>
    <row r="10" spans="1:16" x14ac:dyDescent="0.3">
      <c r="B10" s="14" t="s">
        <v>63</v>
      </c>
      <c r="C10">
        <v>57</v>
      </c>
      <c r="D10"/>
      <c r="E10"/>
      <c r="F10"/>
      <c r="I10" s="17" t="s">
        <v>65</v>
      </c>
      <c r="J10" s="13">
        <f>SUM(J6:J9)</f>
        <v>219</v>
      </c>
      <c r="K10" s="13">
        <f t="shared" ref="K10:M10" si="0">SUM(K6:K9)</f>
        <v>310</v>
      </c>
      <c r="L10" s="13">
        <f t="shared" si="0"/>
        <v>297</v>
      </c>
      <c r="M10" s="13">
        <f t="shared" si="0"/>
        <v>314</v>
      </c>
    </row>
    <row r="11" spans="1:16" x14ac:dyDescent="0.3">
      <c r="B11" s="14" t="s">
        <v>64</v>
      </c>
      <c r="C11">
        <v>52</v>
      </c>
      <c r="D11"/>
      <c r="E11"/>
      <c r="F11"/>
    </row>
    <row r="12" spans="1:16" x14ac:dyDescent="0.3">
      <c r="A12"/>
      <c r="B12" s="14"/>
      <c r="C12"/>
      <c r="D12"/>
      <c r="E12"/>
      <c r="F12"/>
    </row>
    <row r="13" spans="1:16" x14ac:dyDescent="0.3">
      <c r="A13"/>
      <c r="B13" s="14"/>
      <c r="C13"/>
      <c r="D13"/>
      <c r="E13"/>
      <c r="F13"/>
    </row>
    <row r="14" spans="1:16" x14ac:dyDescent="0.3">
      <c r="A14"/>
      <c r="B14" s="14"/>
      <c r="C14"/>
      <c r="D14"/>
      <c r="E14"/>
      <c r="F14"/>
    </row>
    <row r="15" spans="1:16" x14ac:dyDescent="0.3">
      <c r="A15"/>
      <c r="B15" s="14"/>
      <c r="C15"/>
    </row>
    <row r="16" spans="1:16" x14ac:dyDescent="0.3">
      <c r="A16"/>
      <c r="B16" s="14"/>
      <c r="C16"/>
    </row>
    <row r="17" spans="1:3" x14ac:dyDescent="0.3">
      <c r="A17"/>
      <c r="B17" s="14"/>
      <c r="C17"/>
    </row>
    <row r="18" spans="1:3" x14ac:dyDescent="0.3">
      <c r="B18" s="14"/>
    </row>
    <row r="20" spans="1:3" x14ac:dyDescent="0.3">
      <c r="B20"/>
      <c r="C20"/>
    </row>
    <row r="21" spans="1:3" x14ac:dyDescent="0.3">
      <c r="B21"/>
      <c r="C21"/>
    </row>
    <row r="22" spans="1:3" x14ac:dyDescent="0.3">
      <c r="B22"/>
      <c r="C22"/>
    </row>
    <row r="23" spans="1:3" x14ac:dyDescent="0.3">
      <c r="B23"/>
      <c r="C23"/>
    </row>
    <row r="24" spans="1:3" x14ac:dyDescent="0.3">
      <c r="B24"/>
      <c r="C24"/>
    </row>
    <row r="25" spans="1:3" x14ac:dyDescent="0.3">
      <c r="B25"/>
      <c r="C25"/>
    </row>
    <row r="26" spans="1:3" x14ac:dyDescent="0.3">
      <c r="B26"/>
      <c r="C26"/>
    </row>
    <row r="27" spans="1:3" x14ac:dyDescent="0.3">
      <c r="B27"/>
      <c r="C27"/>
    </row>
    <row r="28" spans="1:3" x14ac:dyDescent="0.3">
      <c r="B28"/>
      <c r="C28"/>
    </row>
    <row r="35" spans="2:4" x14ac:dyDescent="0.3">
      <c r="B35"/>
      <c r="C35"/>
      <c r="D35"/>
    </row>
    <row r="36" spans="2:4" x14ac:dyDescent="0.3">
      <c r="B36"/>
      <c r="C36"/>
      <c r="D36"/>
    </row>
    <row r="37" spans="2:4" x14ac:dyDescent="0.3">
      <c r="B37"/>
      <c r="C37"/>
      <c r="D37"/>
    </row>
    <row r="38" spans="2:4" x14ac:dyDescent="0.3">
      <c r="B38"/>
      <c r="C38"/>
      <c r="D38"/>
    </row>
    <row r="39" spans="2:4" x14ac:dyDescent="0.3">
      <c r="B39"/>
      <c r="C39"/>
      <c r="D39"/>
    </row>
    <row r="40" spans="2:4" x14ac:dyDescent="0.3">
      <c r="B40"/>
      <c r="C40"/>
      <c r="D40"/>
    </row>
    <row r="41" spans="2:4" x14ac:dyDescent="0.3">
      <c r="B41"/>
      <c r="C41"/>
      <c r="D41"/>
    </row>
    <row r="42" spans="2:4" x14ac:dyDescent="0.3">
      <c r="B42"/>
      <c r="C42"/>
      <c r="D42"/>
    </row>
    <row r="43" spans="2:4" x14ac:dyDescent="0.3">
      <c r="B43"/>
      <c r="C43"/>
      <c r="D43"/>
    </row>
    <row r="44" spans="2:4" x14ac:dyDescent="0.3">
      <c r="B44"/>
      <c r="C44"/>
      <c r="D44"/>
    </row>
  </sheetData>
  <dataValidations count="1">
    <dataValidation type="list" allowBlank="1" showInputMessage="1" showErrorMessage="1" sqref="I3" xr:uid="{CA45F88E-5E61-49F1-B2E4-9000270E55CD}">
      <formula1>"Q1,Q2,Q3,Q4"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6DCE-47ED-46E8-B5F3-3E87518144F1}">
  <dimension ref="A1:S44"/>
  <sheetViews>
    <sheetView showGridLines="0" zoomScaleNormal="100" workbookViewId="0">
      <selection activeCell="E9" sqref="E9"/>
    </sheetView>
  </sheetViews>
  <sheetFormatPr defaultRowHeight="16.5" outlineLevelCol="1" x14ac:dyDescent="0.3"/>
  <cols>
    <col min="1" max="1" width="3.42578125" style="4" customWidth="1"/>
    <col min="2" max="2" width="17" style="4" bestFit="1" customWidth="1"/>
    <col min="3" max="3" width="8.5703125" style="4" bestFit="1" customWidth="1"/>
    <col min="4" max="4" width="4.7109375" style="4" customWidth="1"/>
    <col min="5" max="8" width="15.5703125" style="4" customWidth="1"/>
    <col min="9" max="9" width="7.140625" style="4" bestFit="1" customWidth="1" outlineLevel="1"/>
    <col min="10" max="13" width="7.5703125" style="4" customWidth="1" outlineLevel="1"/>
    <col min="14" max="14" width="9.28515625" style="4" bestFit="1" customWidth="1" outlineLevel="1"/>
    <col min="15" max="15" width="9.28515625" style="4" customWidth="1" outlineLevel="1"/>
    <col min="16" max="18" width="9.28515625" style="4" customWidth="1"/>
    <col min="19" max="19" width="17" style="4" bestFit="1" customWidth="1"/>
    <col min="20" max="21" width="15.85546875" style="4" customWidth="1"/>
    <col min="22" max="16384" width="9.140625" style="4"/>
  </cols>
  <sheetData>
    <row r="1" spans="1:19" s="8" customFormat="1" ht="48.75" customHeight="1" x14ac:dyDescent="0.3">
      <c r="A1" s="7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3" spans="1:19" x14ac:dyDescent="0.3">
      <c r="B3" s="9" t="s">
        <v>66</v>
      </c>
      <c r="C3" s="9">
        <f>SUM(C6:_xlfn.XLOOKUP(MAX(B6:B17),B6:B17,C6:C17))</f>
        <v>464</v>
      </c>
      <c r="E3" s="4" t="str">
        <f ca="1">_xlfn.IFNA(_xlfn.FORMULATEXT(C3),"")</f>
        <v>=SUM(C6:XLOOKUP(MAX(B6:B17),B6:B17,C6:C17))</v>
      </c>
      <c r="I3" s="9" t="s">
        <v>74</v>
      </c>
      <c r="J3" s="4">
        <f>SUM(_xlfn.XLOOKUP(I3,J5:M5,J6:M9))</f>
        <v>310</v>
      </c>
      <c r="L3" s="4" t="str">
        <f ca="1">_xlfn.IFNA(_xlfn.FORMULATEXT(J3),"")</f>
        <v>=SUM(XLOOKUP(I3,J5:M5,J6:M9))</v>
      </c>
    </row>
    <row r="5" spans="1:19" x14ac:dyDescent="0.3">
      <c r="B5" s="10" t="s">
        <v>59</v>
      </c>
      <c r="C5" s="11" t="s">
        <v>52</v>
      </c>
      <c r="D5"/>
      <c r="E5"/>
      <c r="F5"/>
      <c r="G5"/>
      <c r="H5"/>
      <c r="I5" s="16" t="s">
        <v>72</v>
      </c>
      <c r="J5" s="11" t="s">
        <v>73</v>
      </c>
      <c r="K5" s="11" t="s">
        <v>74</v>
      </c>
      <c r="L5" s="11" t="s">
        <v>75</v>
      </c>
      <c r="M5" s="11" t="s">
        <v>76</v>
      </c>
    </row>
    <row r="6" spans="1:19" x14ac:dyDescent="0.3">
      <c r="B6" s="14">
        <v>45658</v>
      </c>
      <c r="C6">
        <v>98</v>
      </c>
      <c r="D6"/>
      <c r="E6"/>
      <c r="F6"/>
      <c r="G6"/>
      <c r="H6"/>
      <c r="I6" t="s">
        <v>77</v>
      </c>
      <c r="J6" s="4">
        <v>63</v>
      </c>
      <c r="K6" s="4">
        <v>90</v>
      </c>
      <c r="L6" s="4">
        <v>55</v>
      </c>
      <c r="M6" s="4">
        <v>81</v>
      </c>
    </row>
    <row r="7" spans="1:19" x14ac:dyDescent="0.3">
      <c r="B7" s="14">
        <v>45689</v>
      </c>
      <c r="C7">
        <v>81</v>
      </c>
      <c r="D7"/>
      <c r="E7"/>
      <c r="F7"/>
      <c r="G7"/>
      <c r="H7"/>
      <c r="I7" t="s">
        <v>78</v>
      </c>
      <c r="J7" s="4">
        <v>41</v>
      </c>
      <c r="K7" s="4">
        <v>77</v>
      </c>
      <c r="L7" s="4">
        <v>96</v>
      </c>
      <c r="M7" s="4">
        <v>72</v>
      </c>
    </row>
    <row r="8" spans="1:19" x14ac:dyDescent="0.3">
      <c r="B8" s="14">
        <v>45717</v>
      </c>
      <c r="C8">
        <v>86</v>
      </c>
      <c r="D8"/>
      <c r="E8"/>
      <c r="F8"/>
      <c r="G8"/>
      <c r="H8"/>
      <c r="I8" t="s">
        <v>79</v>
      </c>
      <c r="J8" s="4">
        <v>48</v>
      </c>
      <c r="K8" s="4">
        <v>43</v>
      </c>
      <c r="L8" s="4">
        <v>64</v>
      </c>
      <c r="M8" s="4">
        <v>84</v>
      </c>
    </row>
    <row r="9" spans="1:19" x14ac:dyDescent="0.3">
      <c r="B9" s="14">
        <v>45748</v>
      </c>
      <c r="C9">
        <v>90</v>
      </c>
      <c r="D9"/>
      <c r="E9"/>
      <c r="F9"/>
      <c r="G9"/>
      <c r="H9"/>
      <c r="I9" t="s">
        <v>80</v>
      </c>
      <c r="J9" s="4">
        <v>67</v>
      </c>
      <c r="K9" s="4">
        <v>100</v>
      </c>
      <c r="L9" s="4">
        <v>82</v>
      </c>
      <c r="M9" s="4">
        <v>77</v>
      </c>
    </row>
    <row r="10" spans="1:19" x14ac:dyDescent="0.3">
      <c r="B10" s="14">
        <v>45778</v>
      </c>
      <c r="C10">
        <v>57</v>
      </c>
      <c r="D10"/>
      <c r="E10"/>
      <c r="F10"/>
      <c r="G10"/>
      <c r="H10"/>
      <c r="I10" s="17" t="s">
        <v>65</v>
      </c>
      <c r="J10" s="13">
        <f>SUM(J6:J9)</f>
        <v>219</v>
      </c>
      <c r="K10" s="13">
        <f t="shared" ref="K10:M10" si="0">SUM(K6:K9)</f>
        <v>310</v>
      </c>
      <c r="L10" s="13">
        <f t="shared" si="0"/>
        <v>297</v>
      </c>
      <c r="M10" s="13">
        <f t="shared" si="0"/>
        <v>314</v>
      </c>
    </row>
    <row r="11" spans="1:19" x14ac:dyDescent="0.3">
      <c r="B11" s="14">
        <v>45809</v>
      </c>
      <c r="C11">
        <v>52</v>
      </c>
      <c r="D11"/>
      <c r="E11"/>
      <c r="F11"/>
      <c r="G11"/>
      <c r="H11"/>
      <c r="I11"/>
    </row>
    <row r="12" spans="1:19" x14ac:dyDescent="0.3">
      <c r="A12"/>
      <c r="B12" s="14"/>
      <c r="C12"/>
      <c r="D12"/>
      <c r="E12"/>
      <c r="F12"/>
      <c r="G12"/>
      <c r="H12"/>
      <c r="I12"/>
    </row>
    <row r="13" spans="1:19" x14ac:dyDescent="0.3">
      <c r="A13"/>
      <c r="B13" s="14"/>
      <c r="C13"/>
      <c r="D13"/>
      <c r="E13"/>
      <c r="F13"/>
      <c r="G13"/>
      <c r="H13"/>
      <c r="I13"/>
    </row>
    <row r="14" spans="1:19" x14ac:dyDescent="0.3">
      <c r="A14"/>
      <c r="B14" s="14"/>
      <c r="C14"/>
      <c r="D14"/>
      <c r="E14"/>
      <c r="F14"/>
      <c r="G14"/>
      <c r="H14"/>
      <c r="I14"/>
    </row>
    <row r="15" spans="1:19" x14ac:dyDescent="0.3">
      <c r="A15"/>
      <c r="B15" s="14"/>
      <c r="C15"/>
    </row>
    <row r="16" spans="1:19" x14ac:dyDescent="0.3">
      <c r="A16"/>
      <c r="B16" s="14"/>
      <c r="C16"/>
    </row>
    <row r="17" spans="1:3" x14ac:dyDescent="0.3">
      <c r="A17"/>
      <c r="B17" s="14"/>
      <c r="C17"/>
    </row>
    <row r="18" spans="1:3" x14ac:dyDescent="0.3">
      <c r="B18" s="14"/>
    </row>
    <row r="20" spans="1:3" x14ac:dyDescent="0.3">
      <c r="B20"/>
      <c r="C20"/>
    </row>
    <row r="21" spans="1:3" x14ac:dyDescent="0.3">
      <c r="B21"/>
      <c r="C21"/>
    </row>
    <row r="22" spans="1:3" x14ac:dyDescent="0.3">
      <c r="B22"/>
      <c r="C22"/>
    </row>
    <row r="23" spans="1:3" x14ac:dyDescent="0.3">
      <c r="B23"/>
      <c r="C23"/>
    </row>
    <row r="24" spans="1:3" x14ac:dyDescent="0.3">
      <c r="B24"/>
      <c r="C24"/>
    </row>
    <row r="25" spans="1:3" x14ac:dyDescent="0.3">
      <c r="B25"/>
      <c r="C25"/>
    </row>
    <row r="26" spans="1:3" x14ac:dyDescent="0.3">
      <c r="B26"/>
      <c r="C26"/>
    </row>
    <row r="27" spans="1:3" x14ac:dyDescent="0.3">
      <c r="B27"/>
      <c r="C27"/>
    </row>
    <row r="28" spans="1:3" x14ac:dyDescent="0.3">
      <c r="B28"/>
      <c r="C28"/>
    </row>
    <row r="35" spans="2:4" x14ac:dyDescent="0.3">
      <c r="B35"/>
      <c r="C35"/>
      <c r="D35"/>
    </row>
    <row r="36" spans="2:4" x14ac:dyDescent="0.3">
      <c r="B36"/>
      <c r="C36"/>
      <c r="D36"/>
    </row>
    <row r="37" spans="2:4" x14ac:dyDescent="0.3">
      <c r="B37"/>
      <c r="C37"/>
      <c r="D37"/>
    </row>
    <row r="38" spans="2:4" x14ac:dyDescent="0.3">
      <c r="B38"/>
      <c r="C38"/>
      <c r="D38"/>
    </row>
    <row r="39" spans="2:4" x14ac:dyDescent="0.3">
      <c r="B39"/>
      <c r="C39"/>
      <c r="D39"/>
    </row>
    <row r="40" spans="2:4" x14ac:dyDescent="0.3">
      <c r="B40"/>
      <c r="C40"/>
      <c r="D40"/>
    </row>
    <row r="41" spans="2:4" x14ac:dyDescent="0.3">
      <c r="B41"/>
      <c r="C41"/>
      <c r="D41"/>
    </row>
    <row r="42" spans="2:4" x14ac:dyDescent="0.3">
      <c r="B42"/>
      <c r="C42"/>
      <c r="D42"/>
    </row>
    <row r="43" spans="2:4" x14ac:dyDescent="0.3">
      <c r="B43"/>
      <c r="C43"/>
      <c r="D43"/>
    </row>
    <row r="44" spans="2:4" x14ac:dyDescent="0.3">
      <c r="B44"/>
      <c r="C44"/>
      <c r="D44"/>
    </row>
  </sheetData>
  <dataValidations count="1">
    <dataValidation type="list" allowBlank="1" showInputMessage="1" showErrorMessage="1" sqref="I3" xr:uid="{249FC292-D31E-4D1E-B894-93BBD854E412}">
      <formula1>"Q1,Q2,Q3,Q4"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36EC-1D99-45DC-B6D8-FCA745F5B9FF}">
  <dimension ref="A1:Q44"/>
  <sheetViews>
    <sheetView showGridLines="0" zoomScaleNormal="100" workbookViewId="0">
      <selection activeCell="E10" sqref="E10"/>
    </sheetView>
  </sheetViews>
  <sheetFormatPr defaultRowHeight="16.5" x14ac:dyDescent="0.3"/>
  <cols>
    <col min="1" max="1" width="3.42578125" style="4" customWidth="1"/>
    <col min="2" max="2" width="17" style="4" bestFit="1" customWidth="1"/>
    <col min="3" max="3" width="8.5703125" style="4" bestFit="1" customWidth="1"/>
    <col min="4" max="4" width="4.7109375" style="4" customWidth="1"/>
    <col min="5" max="5" width="15.5703125" style="4" customWidth="1"/>
    <col min="6" max="6" width="16.85546875" style="4" customWidth="1"/>
    <col min="7" max="7" width="12.7109375" style="4" customWidth="1"/>
    <col min="8" max="8" width="10" style="4" bestFit="1" customWidth="1"/>
    <col min="9" max="9" width="11.85546875" style="4" customWidth="1"/>
    <col min="10" max="13" width="9" style="4" customWidth="1"/>
    <col min="14" max="15" width="9.28515625" style="4" customWidth="1"/>
    <col min="16" max="16" width="17" style="4" customWidth="1"/>
    <col min="17" max="17" width="15.85546875" customWidth="1"/>
    <col min="18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x14ac:dyDescent="0.3">
      <c r="B3" s="9" t="s">
        <v>66</v>
      </c>
      <c r="C3" s="9">
        <f>SUM(_xlfn.TOCOL(C6:C17,1))</f>
        <v>464</v>
      </c>
      <c r="E3" s="4" t="str">
        <f ca="1">_xlfn.IFNA(_xlfn.FORMULATEXT(C3),"")</f>
        <v>=SUM(TOCOL(C6:C17,1))</v>
      </c>
      <c r="I3"/>
      <c r="J3"/>
      <c r="K3"/>
      <c r="L3"/>
      <c r="M3"/>
      <c r="N3"/>
      <c r="O3"/>
      <c r="P3"/>
    </row>
    <row r="4" spans="1:16" x14ac:dyDescent="0.3">
      <c r="I4"/>
      <c r="J4"/>
      <c r="K4"/>
      <c r="L4"/>
      <c r="M4"/>
      <c r="N4"/>
      <c r="O4"/>
      <c r="P4"/>
    </row>
    <row r="5" spans="1:16" x14ac:dyDescent="0.3">
      <c r="B5" s="10" t="s">
        <v>59</v>
      </c>
      <c r="C5" s="11" t="s">
        <v>52</v>
      </c>
      <c r="D5"/>
      <c r="E5"/>
      <c r="F5"/>
      <c r="I5"/>
      <c r="J5"/>
      <c r="K5"/>
      <c r="L5"/>
      <c r="M5"/>
      <c r="N5"/>
      <c r="O5"/>
      <c r="P5"/>
    </row>
    <row r="6" spans="1:16" x14ac:dyDescent="0.3">
      <c r="B6" s="14" t="s">
        <v>58</v>
      </c>
      <c r="C6">
        <v>98</v>
      </c>
      <c r="D6"/>
      <c r="E6"/>
      <c r="F6"/>
      <c r="I6"/>
      <c r="J6"/>
      <c r="K6"/>
      <c r="L6"/>
      <c r="M6"/>
      <c r="N6"/>
      <c r="O6"/>
      <c r="P6"/>
    </row>
    <row r="7" spans="1:16" x14ac:dyDescent="0.3">
      <c r="B7" s="14" t="s">
        <v>60</v>
      </c>
      <c r="C7">
        <v>81</v>
      </c>
      <c r="D7"/>
      <c r="E7"/>
      <c r="F7"/>
      <c r="I7"/>
      <c r="J7"/>
      <c r="K7"/>
      <c r="L7"/>
      <c r="M7"/>
      <c r="N7"/>
      <c r="O7"/>
      <c r="P7"/>
    </row>
    <row r="8" spans="1:16" x14ac:dyDescent="0.3">
      <c r="B8" s="14" t="s">
        <v>61</v>
      </c>
      <c r="C8">
        <v>86</v>
      </c>
      <c r="D8"/>
      <c r="E8"/>
      <c r="F8"/>
      <c r="I8"/>
      <c r="J8"/>
      <c r="K8"/>
      <c r="L8"/>
      <c r="M8"/>
      <c r="N8"/>
      <c r="O8"/>
      <c r="P8"/>
    </row>
    <row r="9" spans="1:16" x14ac:dyDescent="0.3">
      <c r="B9" s="14" t="s">
        <v>62</v>
      </c>
      <c r="C9">
        <v>90</v>
      </c>
      <c r="D9"/>
      <c r="E9"/>
      <c r="F9"/>
      <c r="I9"/>
      <c r="J9"/>
      <c r="K9"/>
      <c r="L9"/>
      <c r="M9"/>
      <c r="N9"/>
      <c r="O9"/>
      <c r="P9"/>
    </row>
    <row r="10" spans="1:16" x14ac:dyDescent="0.3">
      <c r="B10" s="14" t="s">
        <v>63</v>
      </c>
      <c r="C10">
        <v>57</v>
      </c>
      <c r="D10"/>
      <c r="E10"/>
      <c r="F10"/>
      <c r="I10"/>
      <c r="J10"/>
      <c r="K10"/>
      <c r="L10"/>
      <c r="M10"/>
      <c r="N10"/>
      <c r="O10"/>
      <c r="P10"/>
    </row>
    <row r="11" spans="1:16" x14ac:dyDescent="0.3">
      <c r="B11" s="14" t="s">
        <v>64</v>
      </c>
      <c r="C11">
        <v>52</v>
      </c>
      <c r="D11"/>
      <c r="E11"/>
      <c r="F11"/>
      <c r="I11"/>
      <c r="J11"/>
      <c r="K11"/>
      <c r="L11"/>
      <c r="M11"/>
      <c r="N11"/>
      <c r="O11"/>
      <c r="P11"/>
    </row>
    <row r="12" spans="1:16" x14ac:dyDescent="0.3">
      <c r="A12"/>
      <c r="B12" s="14"/>
      <c r="C12"/>
      <c r="D12"/>
      <c r="E12"/>
      <c r="F12"/>
    </row>
    <row r="13" spans="1:16" x14ac:dyDescent="0.3">
      <c r="A13"/>
      <c r="B13" s="14"/>
      <c r="C13"/>
      <c r="D13"/>
      <c r="E13"/>
      <c r="F13"/>
      <c r="J13"/>
      <c r="K13"/>
      <c r="L13"/>
    </row>
    <row r="14" spans="1:16" x14ac:dyDescent="0.3">
      <c r="A14"/>
      <c r="B14" s="14"/>
      <c r="C14"/>
      <c r="D14"/>
      <c r="E14"/>
      <c r="F14"/>
      <c r="J14"/>
      <c r="K14"/>
      <c r="L14"/>
    </row>
    <row r="15" spans="1:16" x14ac:dyDescent="0.3">
      <c r="A15"/>
      <c r="B15" s="14"/>
      <c r="C15"/>
      <c r="J15"/>
      <c r="K15"/>
      <c r="L15"/>
    </row>
    <row r="16" spans="1:16" x14ac:dyDescent="0.3">
      <c r="A16"/>
      <c r="B16" s="14"/>
      <c r="C16"/>
      <c r="J16"/>
      <c r="K16"/>
      <c r="L16"/>
    </row>
    <row r="17" spans="1:12" x14ac:dyDescent="0.3">
      <c r="A17"/>
      <c r="B17" s="14"/>
      <c r="C17"/>
      <c r="J17"/>
      <c r="K17"/>
      <c r="L17"/>
    </row>
    <row r="18" spans="1:12" x14ac:dyDescent="0.3">
      <c r="B18" s="14"/>
      <c r="J18"/>
      <c r="K18"/>
      <c r="L18"/>
    </row>
    <row r="19" spans="1:12" x14ac:dyDescent="0.3">
      <c r="J19"/>
      <c r="K19"/>
      <c r="L19"/>
    </row>
    <row r="20" spans="1:12" x14ac:dyDescent="0.3">
      <c r="B20"/>
      <c r="C20"/>
      <c r="J20"/>
      <c r="K20"/>
      <c r="L20"/>
    </row>
    <row r="21" spans="1:12" x14ac:dyDescent="0.3">
      <c r="B21"/>
      <c r="C21"/>
      <c r="J21"/>
      <c r="K21"/>
      <c r="L21"/>
    </row>
    <row r="22" spans="1:12" x14ac:dyDescent="0.3">
      <c r="B22"/>
      <c r="C22"/>
      <c r="J22"/>
      <c r="K22"/>
      <c r="L22"/>
    </row>
    <row r="23" spans="1:12" x14ac:dyDescent="0.3">
      <c r="B23"/>
      <c r="C23"/>
      <c r="J23"/>
      <c r="K23"/>
      <c r="L23"/>
    </row>
    <row r="24" spans="1:12" x14ac:dyDescent="0.3">
      <c r="B24"/>
      <c r="C24"/>
      <c r="J24"/>
      <c r="K24"/>
      <c r="L24"/>
    </row>
    <row r="25" spans="1:12" x14ac:dyDescent="0.3">
      <c r="B25"/>
      <c r="C25"/>
      <c r="J25"/>
      <c r="K25"/>
      <c r="L25"/>
    </row>
    <row r="26" spans="1:12" x14ac:dyDescent="0.3">
      <c r="B26"/>
      <c r="C26"/>
      <c r="J26"/>
      <c r="K26"/>
      <c r="L26"/>
    </row>
    <row r="27" spans="1:12" x14ac:dyDescent="0.3">
      <c r="B27"/>
      <c r="C27"/>
    </row>
    <row r="28" spans="1:12" x14ac:dyDescent="0.3">
      <c r="B28"/>
      <c r="C28"/>
    </row>
    <row r="35" spans="2:4" x14ac:dyDescent="0.3">
      <c r="B35"/>
      <c r="C35"/>
      <c r="D35"/>
    </row>
    <row r="36" spans="2:4" x14ac:dyDescent="0.3">
      <c r="B36"/>
      <c r="C36"/>
      <c r="D36"/>
    </row>
    <row r="37" spans="2:4" x14ac:dyDescent="0.3">
      <c r="B37"/>
      <c r="C37"/>
      <c r="D37"/>
    </row>
    <row r="38" spans="2:4" x14ac:dyDescent="0.3">
      <c r="B38"/>
      <c r="C38"/>
      <c r="D38"/>
    </row>
    <row r="39" spans="2:4" x14ac:dyDescent="0.3">
      <c r="B39"/>
      <c r="C39"/>
      <c r="D39"/>
    </row>
    <row r="40" spans="2:4" x14ac:dyDescent="0.3">
      <c r="B40"/>
      <c r="C40"/>
      <c r="D40"/>
    </row>
    <row r="41" spans="2:4" x14ac:dyDescent="0.3">
      <c r="B41"/>
      <c r="C41"/>
      <c r="D41"/>
    </row>
    <row r="42" spans="2:4" x14ac:dyDescent="0.3">
      <c r="B42"/>
      <c r="C42"/>
      <c r="D42"/>
    </row>
    <row r="43" spans="2:4" x14ac:dyDescent="0.3">
      <c r="B43"/>
      <c r="C43"/>
      <c r="D43"/>
    </row>
    <row r="44" spans="2:4" x14ac:dyDescent="0.3">
      <c r="B44"/>
      <c r="C44"/>
      <c r="D4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EE05-62EC-4140-99E8-227C9BB57952}">
  <dimension ref="A1:Q44"/>
  <sheetViews>
    <sheetView showGridLines="0" zoomScaleNormal="100" workbookViewId="0">
      <selection activeCell="F13" sqref="F13"/>
    </sheetView>
  </sheetViews>
  <sheetFormatPr defaultRowHeight="16.5" x14ac:dyDescent="0.3"/>
  <cols>
    <col min="1" max="1" width="3.42578125" style="4" customWidth="1"/>
    <col min="2" max="2" width="17" style="4" bestFit="1" customWidth="1"/>
    <col min="3" max="3" width="8.5703125" style="4" bestFit="1" customWidth="1"/>
    <col min="4" max="4" width="4.7109375" style="4" customWidth="1"/>
    <col min="5" max="5" width="15.5703125" style="4" customWidth="1"/>
    <col min="6" max="6" width="16.85546875" style="4" customWidth="1"/>
    <col min="7" max="7" width="12.7109375" style="4" customWidth="1"/>
    <col min="8" max="8" width="10" style="4" bestFit="1" customWidth="1"/>
    <col min="9" max="9" width="11.85546875" style="4" customWidth="1"/>
    <col min="10" max="13" width="9" style="4" customWidth="1"/>
    <col min="14" max="15" width="9.28515625" style="4" customWidth="1"/>
    <col min="16" max="16" width="17" style="4" customWidth="1"/>
    <col min="17" max="17" width="15.85546875" customWidth="1"/>
    <col min="18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82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x14ac:dyDescent="0.3">
      <c r="B3" s="9" t="s">
        <v>66</v>
      </c>
      <c r="C3" s="9">
        <f>SUM(_xlfn.TAKE(C6:C17,COUNTA(B6:B17)))</f>
        <v>464</v>
      </c>
      <c r="E3" s="4" t="str">
        <f ca="1">_xlfn.IFNA(_xlfn.FORMULATEXT(C3),"")</f>
        <v>=SUM(TAKE(C6:C17,COUNTA(B6:B17)))</v>
      </c>
      <c r="I3"/>
      <c r="J3"/>
      <c r="K3"/>
      <c r="L3"/>
      <c r="M3"/>
      <c r="N3"/>
      <c r="O3"/>
      <c r="P3"/>
    </row>
    <row r="4" spans="1:16" x14ac:dyDescent="0.3">
      <c r="I4"/>
      <c r="J4"/>
      <c r="K4"/>
      <c r="L4"/>
      <c r="M4"/>
      <c r="N4"/>
      <c r="O4"/>
      <c r="P4"/>
    </row>
    <row r="5" spans="1:16" x14ac:dyDescent="0.3">
      <c r="B5" s="10" t="s">
        <v>59</v>
      </c>
      <c r="C5" s="11" t="s">
        <v>52</v>
      </c>
      <c r="D5"/>
      <c r="E5"/>
      <c r="F5"/>
      <c r="I5"/>
      <c r="J5"/>
      <c r="K5"/>
      <c r="L5"/>
      <c r="M5"/>
      <c r="N5"/>
      <c r="O5"/>
      <c r="P5"/>
    </row>
    <row r="6" spans="1:16" x14ac:dyDescent="0.3">
      <c r="B6" s="14" t="s">
        <v>58</v>
      </c>
      <c r="C6">
        <v>98</v>
      </c>
      <c r="D6"/>
      <c r="E6"/>
      <c r="F6"/>
      <c r="I6"/>
      <c r="J6"/>
      <c r="K6"/>
      <c r="L6"/>
      <c r="M6"/>
      <c r="N6"/>
      <c r="O6"/>
      <c r="P6"/>
    </row>
    <row r="7" spans="1:16" x14ac:dyDescent="0.3">
      <c r="B7" s="14" t="s">
        <v>60</v>
      </c>
      <c r="C7">
        <v>81</v>
      </c>
      <c r="D7"/>
      <c r="E7"/>
      <c r="F7"/>
      <c r="I7"/>
      <c r="J7"/>
      <c r="K7"/>
      <c r="L7"/>
      <c r="M7"/>
      <c r="N7"/>
      <c r="O7"/>
      <c r="P7"/>
    </row>
    <row r="8" spans="1:16" x14ac:dyDescent="0.3">
      <c r="B8" s="14" t="s">
        <v>61</v>
      </c>
      <c r="C8">
        <v>86</v>
      </c>
      <c r="D8"/>
      <c r="E8"/>
      <c r="F8"/>
      <c r="I8"/>
      <c r="J8"/>
      <c r="K8"/>
      <c r="L8"/>
      <c r="M8"/>
      <c r="N8"/>
      <c r="O8"/>
      <c r="P8"/>
    </row>
    <row r="9" spans="1:16" x14ac:dyDescent="0.3">
      <c r="B9" s="14" t="s">
        <v>62</v>
      </c>
      <c r="C9">
        <v>90</v>
      </c>
      <c r="D9"/>
      <c r="E9"/>
      <c r="F9"/>
      <c r="I9"/>
      <c r="J9"/>
      <c r="K9"/>
      <c r="L9"/>
      <c r="M9"/>
      <c r="N9"/>
      <c r="O9"/>
      <c r="P9"/>
    </row>
    <row r="10" spans="1:16" x14ac:dyDescent="0.3">
      <c r="B10" s="14" t="s">
        <v>63</v>
      </c>
      <c r="C10">
        <v>57</v>
      </c>
      <c r="D10"/>
      <c r="E10"/>
      <c r="F10"/>
      <c r="I10"/>
      <c r="J10"/>
      <c r="K10"/>
      <c r="L10"/>
      <c r="M10"/>
      <c r="N10"/>
      <c r="O10"/>
      <c r="P10"/>
    </row>
    <row r="11" spans="1:16" x14ac:dyDescent="0.3">
      <c r="B11" s="14" t="s">
        <v>64</v>
      </c>
      <c r="C11">
        <v>52</v>
      </c>
      <c r="D11"/>
      <c r="E11"/>
      <c r="F11"/>
      <c r="I11"/>
      <c r="J11"/>
      <c r="K11"/>
      <c r="L11"/>
      <c r="M11"/>
      <c r="N11"/>
      <c r="O11"/>
      <c r="P11"/>
    </row>
    <row r="12" spans="1:16" x14ac:dyDescent="0.3">
      <c r="A12"/>
      <c r="B12" s="14"/>
      <c r="C12"/>
      <c r="D12"/>
      <c r="E12"/>
      <c r="F12"/>
    </row>
    <row r="13" spans="1:16" x14ac:dyDescent="0.3">
      <c r="A13"/>
      <c r="B13" s="14"/>
      <c r="C13"/>
      <c r="D13"/>
      <c r="E13"/>
      <c r="F13"/>
      <c r="J13"/>
      <c r="K13"/>
      <c r="L13"/>
    </row>
    <row r="14" spans="1:16" x14ac:dyDescent="0.3">
      <c r="A14"/>
      <c r="B14" s="14"/>
      <c r="C14"/>
      <c r="D14"/>
      <c r="E14"/>
      <c r="F14"/>
      <c r="J14"/>
      <c r="K14"/>
      <c r="L14"/>
    </row>
    <row r="15" spans="1:16" x14ac:dyDescent="0.3">
      <c r="A15"/>
      <c r="B15" s="14"/>
      <c r="C15"/>
      <c r="J15"/>
      <c r="K15"/>
      <c r="L15"/>
    </row>
    <row r="16" spans="1:16" x14ac:dyDescent="0.3">
      <c r="A16"/>
      <c r="B16" s="14"/>
      <c r="C16"/>
      <c r="J16"/>
      <c r="K16"/>
      <c r="L16"/>
    </row>
    <row r="17" spans="1:12" x14ac:dyDescent="0.3">
      <c r="A17"/>
      <c r="B17" s="14"/>
      <c r="C17"/>
      <c r="J17"/>
      <c r="K17"/>
      <c r="L17"/>
    </row>
    <row r="18" spans="1:12" x14ac:dyDescent="0.3">
      <c r="B18" s="14"/>
      <c r="J18"/>
      <c r="K18"/>
      <c r="L18"/>
    </row>
    <row r="19" spans="1:12" x14ac:dyDescent="0.3">
      <c r="J19"/>
      <c r="K19"/>
      <c r="L19"/>
    </row>
    <row r="20" spans="1:12" x14ac:dyDescent="0.3">
      <c r="B20"/>
      <c r="C20"/>
      <c r="J20"/>
      <c r="K20"/>
      <c r="L20"/>
    </row>
    <row r="21" spans="1:12" x14ac:dyDescent="0.3">
      <c r="B21"/>
      <c r="C21"/>
      <c r="J21"/>
      <c r="K21"/>
      <c r="L21"/>
    </row>
    <row r="22" spans="1:12" x14ac:dyDescent="0.3">
      <c r="B22"/>
      <c r="C22"/>
      <c r="J22"/>
      <c r="K22"/>
      <c r="L22"/>
    </row>
    <row r="23" spans="1:12" x14ac:dyDescent="0.3">
      <c r="B23"/>
      <c r="C23"/>
      <c r="J23"/>
      <c r="K23"/>
      <c r="L23"/>
    </row>
    <row r="24" spans="1:12" x14ac:dyDescent="0.3">
      <c r="B24"/>
      <c r="C24"/>
      <c r="J24"/>
      <c r="K24"/>
      <c r="L24"/>
    </row>
    <row r="25" spans="1:12" x14ac:dyDescent="0.3">
      <c r="B25"/>
      <c r="C25"/>
      <c r="J25"/>
      <c r="K25"/>
      <c r="L25"/>
    </row>
    <row r="26" spans="1:12" x14ac:dyDescent="0.3">
      <c r="B26"/>
      <c r="C26"/>
      <c r="J26"/>
      <c r="K26"/>
      <c r="L26"/>
    </row>
    <row r="27" spans="1:12" x14ac:dyDescent="0.3">
      <c r="B27"/>
      <c r="C27"/>
    </row>
    <row r="28" spans="1:12" x14ac:dyDescent="0.3">
      <c r="B28"/>
      <c r="C28"/>
    </row>
    <row r="35" spans="2:4" x14ac:dyDescent="0.3">
      <c r="B35"/>
      <c r="C35"/>
      <c r="D35"/>
    </row>
    <row r="36" spans="2:4" x14ac:dyDescent="0.3">
      <c r="B36"/>
      <c r="C36"/>
      <c r="D36"/>
    </row>
    <row r="37" spans="2:4" x14ac:dyDescent="0.3">
      <c r="B37"/>
      <c r="C37"/>
      <c r="D37"/>
    </row>
    <row r="38" spans="2:4" x14ac:dyDescent="0.3">
      <c r="B38"/>
      <c r="C38"/>
      <c r="D38"/>
    </row>
    <row r="39" spans="2:4" x14ac:dyDescent="0.3">
      <c r="B39"/>
      <c r="C39"/>
      <c r="D39"/>
    </row>
    <row r="40" spans="2:4" x14ac:dyDescent="0.3">
      <c r="B40"/>
      <c r="C40"/>
      <c r="D40"/>
    </row>
    <row r="41" spans="2:4" x14ac:dyDescent="0.3">
      <c r="B41"/>
      <c r="C41"/>
      <c r="D41"/>
    </row>
    <row r="42" spans="2:4" x14ac:dyDescent="0.3">
      <c r="B42"/>
      <c r="C42"/>
      <c r="D42"/>
    </row>
    <row r="43" spans="2:4" x14ac:dyDescent="0.3">
      <c r="B43"/>
      <c r="C43"/>
      <c r="D43"/>
    </row>
    <row r="44" spans="2:4" x14ac:dyDescent="0.3">
      <c r="B44"/>
      <c r="C44"/>
      <c r="D44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A047-0AB4-47B1-864B-124ADA9AE647}">
  <dimension ref="A1:Q44"/>
  <sheetViews>
    <sheetView showGridLines="0" zoomScaleNormal="100" workbookViewId="0">
      <selection activeCell="F12" sqref="F12"/>
    </sheetView>
  </sheetViews>
  <sheetFormatPr defaultRowHeight="16.5" x14ac:dyDescent="0.3"/>
  <cols>
    <col min="1" max="1" width="3.42578125" style="4" customWidth="1"/>
    <col min="2" max="2" width="17" style="4" bestFit="1" customWidth="1"/>
    <col min="3" max="3" width="8.5703125" style="4" bestFit="1" customWidth="1"/>
    <col min="4" max="4" width="4.7109375" style="4" customWidth="1"/>
    <col min="5" max="5" width="15.5703125" style="4" customWidth="1"/>
    <col min="6" max="6" width="16.85546875" style="4" customWidth="1"/>
    <col min="7" max="7" width="12.7109375" style="4" customWidth="1"/>
    <col min="8" max="8" width="10" style="4" bestFit="1" customWidth="1"/>
    <col min="9" max="9" width="11.85546875" style="4" customWidth="1"/>
    <col min="10" max="13" width="9" style="4" customWidth="1"/>
    <col min="14" max="15" width="9.28515625" style="4" customWidth="1"/>
    <col min="16" max="16" width="17" style="4" customWidth="1"/>
    <col min="17" max="17" width="15.85546875" customWidth="1"/>
    <col min="18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x14ac:dyDescent="0.3">
      <c r="B3" s="9" t="s">
        <v>66</v>
      </c>
      <c r="C3" s="9">
        <f>SUM(_xlfn.TRIMRANGE(C6:C17))</f>
        <v>464</v>
      </c>
      <c r="E3" s="4" t="str">
        <f ca="1">_xlfn.IFNA(_xlfn.FORMULATEXT(C3),"")</f>
        <v>=SUM(TRIMRANGE(C6:C17))</v>
      </c>
      <c r="I3"/>
      <c r="J3"/>
      <c r="K3"/>
      <c r="L3"/>
      <c r="M3"/>
      <c r="N3"/>
      <c r="O3"/>
      <c r="P3"/>
    </row>
    <row r="4" spans="1:16" x14ac:dyDescent="0.3">
      <c r="I4"/>
      <c r="J4"/>
      <c r="K4"/>
      <c r="L4"/>
      <c r="M4"/>
      <c r="N4"/>
      <c r="O4"/>
      <c r="P4"/>
    </row>
    <row r="5" spans="1:16" x14ac:dyDescent="0.3">
      <c r="B5" s="10" t="s">
        <v>59</v>
      </c>
      <c r="C5" s="11" t="s">
        <v>52</v>
      </c>
      <c r="D5"/>
      <c r="E5"/>
      <c r="F5"/>
      <c r="I5"/>
      <c r="J5"/>
      <c r="K5"/>
      <c r="L5"/>
      <c r="M5"/>
      <c r="N5"/>
      <c r="O5"/>
      <c r="P5"/>
    </row>
    <row r="6" spans="1:16" x14ac:dyDescent="0.3">
      <c r="B6" s="14" t="s">
        <v>58</v>
      </c>
      <c r="C6">
        <v>98</v>
      </c>
      <c r="D6"/>
      <c r="E6"/>
      <c r="F6"/>
      <c r="I6"/>
      <c r="J6"/>
      <c r="K6"/>
      <c r="L6"/>
      <c r="M6"/>
      <c r="N6"/>
      <c r="O6"/>
      <c r="P6"/>
    </row>
    <row r="7" spans="1:16" x14ac:dyDescent="0.3">
      <c r="B7" s="14" t="s">
        <v>60</v>
      </c>
      <c r="C7">
        <v>81</v>
      </c>
      <c r="D7"/>
      <c r="E7"/>
      <c r="F7"/>
      <c r="I7"/>
      <c r="J7"/>
      <c r="K7"/>
      <c r="L7"/>
      <c r="M7"/>
      <c r="N7"/>
      <c r="O7"/>
      <c r="P7"/>
    </row>
    <row r="8" spans="1:16" x14ac:dyDescent="0.3">
      <c r="B8" s="14" t="s">
        <v>61</v>
      </c>
      <c r="C8">
        <v>86</v>
      </c>
      <c r="D8"/>
      <c r="E8"/>
      <c r="F8"/>
      <c r="I8"/>
      <c r="J8"/>
      <c r="K8"/>
      <c r="L8"/>
      <c r="M8"/>
      <c r="N8"/>
      <c r="O8"/>
      <c r="P8"/>
    </row>
    <row r="9" spans="1:16" x14ac:dyDescent="0.3">
      <c r="B9" s="14" t="s">
        <v>62</v>
      </c>
      <c r="C9">
        <v>90</v>
      </c>
      <c r="D9"/>
      <c r="E9"/>
      <c r="F9"/>
      <c r="I9"/>
      <c r="J9"/>
      <c r="K9"/>
      <c r="L9"/>
      <c r="M9"/>
      <c r="N9"/>
      <c r="O9"/>
      <c r="P9"/>
    </row>
    <row r="10" spans="1:16" x14ac:dyDescent="0.3">
      <c r="B10" s="14" t="s">
        <v>63</v>
      </c>
      <c r="C10">
        <v>57</v>
      </c>
      <c r="D10"/>
      <c r="E10"/>
      <c r="F10"/>
      <c r="I10"/>
      <c r="J10"/>
      <c r="K10"/>
      <c r="L10"/>
      <c r="M10"/>
      <c r="N10"/>
      <c r="O10"/>
      <c r="P10"/>
    </row>
    <row r="11" spans="1:16" x14ac:dyDescent="0.3">
      <c r="B11" s="14" t="s">
        <v>64</v>
      </c>
      <c r="C11">
        <v>52</v>
      </c>
      <c r="D11"/>
      <c r="E11"/>
      <c r="F11"/>
      <c r="I11"/>
      <c r="J11"/>
      <c r="K11"/>
      <c r="L11"/>
      <c r="M11"/>
      <c r="N11"/>
      <c r="O11"/>
      <c r="P11"/>
    </row>
    <row r="12" spans="1:16" x14ac:dyDescent="0.3">
      <c r="A12"/>
      <c r="B12" s="14"/>
      <c r="C12"/>
      <c r="D12"/>
      <c r="E12"/>
      <c r="F12"/>
    </row>
    <row r="13" spans="1:16" x14ac:dyDescent="0.3">
      <c r="A13"/>
      <c r="B13" s="14"/>
      <c r="C13"/>
      <c r="D13"/>
      <c r="E13"/>
      <c r="F13"/>
      <c r="J13"/>
      <c r="K13"/>
      <c r="L13"/>
    </row>
    <row r="14" spans="1:16" x14ac:dyDescent="0.3">
      <c r="A14"/>
      <c r="B14" s="14"/>
      <c r="C14"/>
      <c r="D14"/>
      <c r="E14"/>
      <c r="F14"/>
      <c r="J14"/>
      <c r="K14"/>
      <c r="L14"/>
    </row>
    <row r="15" spans="1:16" x14ac:dyDescent="0.3">
      <c r="A15"/>
      <c r="B15" s="14"/>
      <c r="C15"/>
      <c r="J15"/>
      <c r="K15"/>
      <c r="L15"/>
    </row>
    <row r="16" spans="1:16" x14ac:dyDescent="0.3">
      <c r="A16"/>
      <c r="B16" s="14"/>
      <c r="C16"/>
      <c r="J16"/>
      <c r="K16"/>
      <c r="L16"/>
    </row>
    <row r="17" spans="1:12" x14ac:dyDescent="0.3">
      <c r="A17"/>
      <c r="B17" s="14"/>
      <c r="C17"/>
      <c r="J17"/>
      <c r="K17"/>
      <c r="L17"/>
    </row>
    <row r="18" spans="1:12" x14ac:dyDescent="0.3">
      <c r="B18" s="14"/>
      <c r="J18"/>
      <c r="K18"/>
      <c r="L18"/>
    </row>
    <row r="19" spans="1:12" x14ac:dyDescent="0.3">
      <c r="J19"/>
      <c r="K19"/>
      <c r="L19"/>
    </row>
    <row r="20" spans="1:12" x14ac:dyDescent="0.3">
      <c r="B20"/>
      <c r="C20"/>
      <c r="J20"/>
      <c r="K20"/>
      <c r="L20"/>
    </row>
    <row r="21" spans="1:12" x14ac:dyDescent="0.3">
      <c r="B21"/>
      <c r="C21"/>
      <c r="J21"/>
      <c r="K21"/>
      <c r="L21"/>
    </row>
    <row r="22" spans="1:12" x14ac:dyDescent="0.3">
      <c r="B22"/>
      <c r="C22"/>
      <c r="J22"/>
      <c r="K22"/>
      <c r="L22"/>
    </row>
    <row r="23" spans="1:12" x14ac:dyDescent="0.3">
      <c r="B23"/>
      <c r="C23"/>
      <c r="J23"/>
      <c r="K23"/>
      <c r="L23"/>
    </row>
    <row r="24" spans="1:12" x14ac:dyDescent="0.3">
      <c r="B24"/>
      <c r="C24"/>
      <c r="J24"/>
      <c r="K24"/>
      <c r="L24"/>
    </row>
    <row r="25" spans="1:12" x14ac:dyDescent="0.3">
      <c r="B25"/>
      <c r="C25"/>
      <c r="J25"/>
      <c r="K25"/>
      <c r="L25"/>
    </row>
    <row r="26" spans="1:12" x14ac:dyDescent="0.3">
      <c r="B26"/>
      <c r="C26"/>
      <c r="J26"/>
      <c r="K26"/>
      <c r="L26"/>
    </row>
    <row r="27" spans="1:12" x14ac:dyDescent="0.3">
      <c r="B27"/>
      <c r="C27"/>
    </row>
    <row r="28" spans="1:12" x14ac:dyDescent="0.3">
      <c r="B28"/>
      <c r="C28"/>
    </row>
    <row r="35" spans="2:4" x14ac:dyDescent="0.3">
      <c r="B35"/>
      <c r="C35"/>
      <c r="D35"/>
    </row>
    <row r="36" spans="2:4" x14ac:dyDescent="0.3">
      <c r="B36"/>
      <c r="C36"/>
      <c r="D36"/>
    </row>
    <row r="37" spans="2:4" x14ac:dyDescent="0.3">
      <c r="B37"/>
      <c r="C37"/>
      <c r="D37"/>
    </row>
    <row r="38" spans="2:4" x14ac:dyDescent="0.3">
      <c r="B38"/>
      <c r="C38"/>
      <c r="D38"/>
    </row>
    <row r="39" spans="2:4" x14ac:dyDescent="0.3">
      <c r="B39"/>
      <c r="C39"/>
      <c r="D39"/>
    </row>
    <row r="40" spans="2:4" x14ac:dyDescent="0.3">
      <c r="B40"/>
      <c r="C40"/>
      <c r="D40"/>
    </row>
    <row r="41" spans="2:4" x14ac:dyDescent="0.3">
      <c r="B41"/>
      <c r="C41"/>
      <c r="D41"/>
    </row>
    <row r="42" spans="2:4" x14ac:dyDescent="0.3">
      <c r="B42"/>
      <c r="C42"/>
      <c r="D42"/>
    </row>
    <row r="43" spans="2:4" x14ac:dyDescent="0.3">
      <c r="B43"/>
      <c r="C43"/>
      <c r="D43"/>
    </row>
    <row r="44" spans="2:4" x14ac:dyDescent="0.3">
      <c r="B44"/>
      <c r="C44"/>
      <c r="D44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ACDE-28A1-41D2-9F80-B8406540957A}">
  <dimension ref="A1:Q44"/>
  <sheetViews>
    <sheetView showGridLines="0" zoomScaleNormal="100" workbookViewId="0">
      <selection activeCell="I16" sqref="I16"/>
    </sheetView>
  </sheetViews>
  <sheetFormatPr defaultRowHeight="16.5" x14ac:dyDescent="0.3"/>
  <cols>
    <col min="1" max="1" width="3.42578125" style="4" customWidth="1"/>
    <col min="2" max="2" width="17" style="4" bestFit="1" customWidth="1"/>
    <col min="3" max="3" width="8.5703125" style="4" bestFit="1" customWidth="1"/>
    <col min="4" max="4" width="4.7109375" style="4" customWidth="1"/>
    <col min="5" max="5" width="15.5703125" style="4" customWidth="1"/>
    <col min="6" max="6" width="16.85546875" style="4" customWidth="1"/>
    <col min="7" max="7" width="12.7109375" style="4" customWidth="1"/>
    <col min="8" max="8" width="10" style="4" bestFit="1" customWidth="1"/>
    <col min="9" max="9" width="11.85546875" style="4" customWidth="1"/>
    <col min="10" max="13" width="9" style="4" customWidth="1"/>
    <col min="14" max="15" width="9.28515625" style="4" customWidth="1"/>
    <col min="16" max="16" width="17" style="4" customWidth="1"/>
    <col min="17" max="17" width="15.85546875" customWidth="1"/>
    <col min="18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84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x14ac:dyDescent="0.3">
      <c r="B3" s="9" t="s">
        <v>66</v>
      </c>
      <c r="C3" s="9">
        <f>SUM(_xlfn._TRO_ALL(C6:C17))</f>
        <v>464</v>
      </c>
      <c r="E3" s="4" t="str">
        <f ca="1">_xlfn.IFNA(_xlfn.FORMULATEXT(C3),"")</f>
        <v>=SUM(C6.:.C17)</v>
      </c>
      <c r="I3"/>
      <c r="J3"/>
      <c r="K3"/>
      <c r="L3"/>
      <c r="M3"/>
      <c r="N3"/>
      <c r="O3"/>
      <c r="P3"/>
    </row>
    <row r="4" spans="1:16" x14ac:dyDescent="0.3">
      <c r="I4"/>
      <c r="J4"/>
      <c r="K4"/>
      <c r="L4"/>
      <c r="M4"/>
      <c r="N4"/>
      <c r="O4"/>
      <c r="P4"/>
    </row>
    <row r="5" spans="1:16" x14ac:dyDescent="0.3">
      <c r="B5" s="10" t="s">
        <v>59</v>
      </c>
      <c r="C5" s="11" t="s">
        <v>52</v>
      </c>
      <c r="D5"/>
      <c r="E5"/>
      <c r="F5"/>
      <c r="I5"/>
      <c r="J5"/>
      <c r="K5"/>
      <c r="L5"/>
      <c r="M5"/>
      <c r="N5"/>
      <c r="O5"/>
      <c r="P5"/>
    </row>
    <row r="6" spans="1:16" x14ac:dyDescent="0.3">
      <c r="B6" s="14" t="s">
        <v>58</v>
      </c>
      <c r="C6">
        <v>98</v>
      </c>
      <c r="D6"/>
      <c r="E6"/>
      <c r="F6"/>
      <c r="I6"/>
      <c r="J6"/>
      <c r="K6"/>
      <c r="L6"/>
      <c r="M6"/>
      <c r="N6"/>
      <c r="O6"/>
      <c r="P6"/>
    </row>
    <row r="7" spans="1:16" x14ac:dyDescent="0.3">
      <c r="B7" s="14" t="s">
        <v>60</v>
      </c>
      <c r="C7">
        <v>81</v>
      </c>
      <c r="D7"/>
      <c r="E7"/>
      <c r="F7"/>
      <c r="I7"/>
      <c r="J7"/>
      <c r="K7"/>
      <c r="L7"/>
      <c r="M7"/>
      <c r="N7"/>
      <c r="O7"/>
      <c r="P7"/>
    </row>
    <row r="8" spans="1:16" x14ac:dyDescent="0.3">
      <c r="B8" s="14" t="s">
        <v>61</v>
      </c>
      <c r="C8">
        <v>86</v>
      </c>
      <c r="D8"/>
      <c r="E8"/>
      <c r="F8"/>
      <c r="I8"/>
      <c r="J8"/>
      <c r="K8"/>
      <c r="L8"/>
      <c r="M8"/>
      <c r="N8"/>
      <c r="O8"/>
      <c r="P8"/>
    </row>
    <row r="9" spans="1:16" x14ac:dyDescent="0.3">
      <c r="B9" s="14" t="s">
        <v>62</v>
      </c>
      <c r="C9">
        <v>90</v>
      </c>
      <c r="D9"/>
      <c r="E9"/>
      <c r="F9"/>
      <c r="I9"/>
      <c r="J9"/>
      <c r="K9"/>
      <c r="L9"/>
      <c r="M9"/>
      <c r="N9"/>
      <c r="O9"/>
      <c r="P9"/>
    </row>
    <row r="10" spans="1:16" x14ac:dyDescent="0.3">
      <c r="B10" s="14" t="s">
        <v>63</v>
      </c>
      <c r="C10">
        <v>57</v>
      </c>
      <c r="D10"/>
      <c r="E10"/>
      <c r="F10"/>
      <c r="I10"/>
      <c r="J10"/>
      <c r="K10"/>
      <c r="L10"/>
      <c r="M10"/>
      <c r="N10"/>
      <c r="O10"/>
      <c r="P10"/>
    </row>
    <row r="11" spans="1:16" x14ac:dyDescent="0.3">
      <c r="B11" s="14" t="s">
        <v>64</v>
      </c>
      <c r="C11">
        <v>52</v>
      </c>
      <c r="D11"/>
      <c r="E11"/>
      <c r="F11"/>
      <c r="I11"/>
      <c r="J11"/>
      <c r="K11"/>
      <c r="L11"/>
      <c r="M11"/>
      <c r="N11"/>
      <c r="O11"/>
      <c r="P11"/>
    </row>
    <row r="12" spans="1:16" x14ac:dyDescent="0.3">
      <c r="A12"/>
      <c r="B12" s="14"/>
      <c r="C12"/>
      <c r="D12"/>
      <c r="E12"/>
      <c r="F12"/>
    </row>
    <row r="13" spans="1:16" x14ac:dyDescent="0.3">
      <c r="A13"/>
      <c r="B13" s="14"/>
      <c r="C13"/>
      <c r="D13"/>
      <c r="E13"/>
      <c r="F13"/>
      <c r="J13"/>
      <c r="K13"/>
      <c r="L13"/>
    </row>
    <row r="14" spans="1:16" x14ac:dyDescent="0.3">
      <c r="A14"/>
      <c r="B14" s="14"/>
      <c r="C14"/>
      <c r="D14"/>
      <c r="E14"/>
      <c r="F14"/>
      <c r="J14"/>
      <c r="K14"/>
      <c r="L14"/>
    </row>
    <row r="15" spans="1:16" x14ac:dyDescent="0.3">
      <c r="A15"/>
      <c r="B15" s="14"/>
      <c r="C15"/>
      <c r="J15"/>
      <c r="K15"/>
      <c r="L15"/>
    </row>
    <row r="16" spans="1:16" x14ac:dyDescent="0.3">
      <c r="A16"/>
      <c r="B16" s="14"/>
      <c r="C16"/>
      <c r="J16"/>
      <c r="K16"/>
      <c r="L16"/>
    </row>
    <row r="17" spans="1:12" x14ac:dyDescent="0.3">
      <c r="A17"/>
      <c r="B17" s="14"/>
      <c r="C17"/>
      <c r="J17"/>
      <c r="K17"/>
      <c r="L17"/>
    </row>
    <row r="18" spans="1:12" x14ac:dyDescent="0.3">
      <c r="B18" s="14"/>
      <c r="J18"/>
      <c r="K18"/>
      <c r="L18"/>
    </row>
    <row r="19" spans="1:12" x14ac:dyDescent="0.3">
      <c r="J19"/>
      <c r="K19"/>
      <c r="L19"/>
    </row>
    <row r="20" spans="1:12" x14ac:dyDescent="0.3">
      <c r="B20"/>
      <c r="C20"/>
      <c r="J20"/>
      <c r="K20"/>
      <c r="L20"/>
    </row>
    <row r="21" spans="1:12" x14ac:dyDescent="0.3">
      <c r="B21"/>
      <c r="C21"/>
      <c r="J21"/>
      <c r="K21"/>
      <c r="L21"/>
    </row>
    <row r="22" spans="1:12" x14ac:dyDescent="0.3">
      <c r="B22"/>
      <c r="C22"/>
      <c r="J22"/>
      <c r="K22"/>
      <c r="L22"/>
    </row>
    <row r="23" spans="1:12" x14ac:dyDescent="0.3">
      <c r="B23"/>
      <c r="C23"/>
      <c r="J23"/>
      <c r="K23"/>
      <c r="L23"/>
    </row>
    <row r="24" spans="1:12" x14ac:dyDescent="0.3">
      <c r="B24"/>
      <c r="C24"/>
      <c r="J24"/>
      <c r="K24"/>
      <c r="L24"/>
    </row>
    <row r="25" spans="1:12" x14ac:dyDescent="0.3">
      <c r="B25"/>
      <c r="C25"/>
      <c r="J25"/>
      <c r="K25"/>
      <c r="L25"/>
    </row>
    <row r="26" spans="1:12" x14ac:dyDescent="0.3">
      <c r="B26"/>
      <c r="C26"/>
      <c r="J26"/>
      <c r="K26"/>
      <c r="L26"/>
    </row>
    <row r="27" spans="1:12" x14ac:dyDescent="0.3">
      <c r="B27"/>
      <c r="C27"/>
    </row>
    <row r="28" spans="1:12" x14ac:dyDescent="0.3">
      <c r="B28"/>
      <c r="C28"/>
    </row>
    <row r="35" spans="2:4" x14ac:dyDescent="0.3">
      <c r="B35"/>
      <c r="C35"/>
      <c r="D35"/>
    </row>
    <row r="36" spans="2:4" x14ac:dyDescent="0.3">
      <c r="B36"/>
      <c r="C36"/>
      <c r="D36"/>
    </row>
    <row r="37" spans="2:4" x14ac:dyDescent="0.3">
      <c r="B37"/>
      <c r="C37"/>
      <c r="D37"/>
    </row>
    <row r="38" spans="2:4" x14ac:dyDescent="0.3">
      <c r="B38"/>
      <c r="C38"/>
      <c r="D38"/>
    </row>
    <row r="39" spans="2:4" x14ac:dyDescent="0.3">
      <c r="B39"/>
      <c r="C39"/>
      <c r="D39"/>
    </row>
    <row r="40" spans="2:4" x14ac:dyDescent="0.3">
      <c r="B40"/>
      <c r="C40"/>
      <c r="D40"/>
    </row>
    <row r="41" spans="2:4" x14ac:dyDescent="0.3">
      <c r="B41"/>
      <c r="C41"/>
      <c r="D41"/>
    </row>
    <row r="42" spans="2:4" x14ac:dyDescent="0.3">
      <c r="B42"/>
      <c r="C42"/>
      <c r="D42"/>
    </row>
    <row r="43" spans="2:4" x14ac:dyDescent="0.3">
      <c r="B43"/>
      <c r="C43"/>
      <c r="D43"/>
    </row>
    <row r="44" spans="2:4" x14ac:dyDescent="0.3">
      <c r="B44"/>
      <c r="C44"/>
      <c r="D44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47D8-2D07-4F72-A545-116C32F6AA78}">
  <dimension ref="A1:H37"/>
  <sheetViews>
    <sheetView showGridLines="0" showRowColHeaders="0" zoomScaleNormal="100" workbookViewId="0">
      <selection activeCell="C20" sqref="C20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56</v>
      </c>
      <c r="C20" s="3" t="s">
        <v>57</v>
      </c>
    </row>
    <row r="21" spans="2:3" x14ac:dyDescent="0.25">
      <c r="B21" s="2" t="s">
        <v>37</v>
      </c>
      <c r="C21" s="3" t="s">
        <v>38</v>
      </c>
    </row>
    <row r="22" spans="2:3" x14ac:dyDescent="0.25">
      <c r="B22" s="2" t="s">
        <v>39</v>
      </c>
      <c r="C22" s="3" t="s">
        <v>40</v>
      </c>
    </row>
    <row r="23" spans="2:3" x14ac:dyDescent="0.25">
      <c r="B23" s="2" t="s">
        <v>41</v>
      </c>
      <c r="C23" s="3" t="s">
        <v>42</v>
      </c>
    </row>
    <row r="24" spans="2:3" x14ac:dyDescent="0.25">
      <c r="B24" s="2" t="s">
        <v>43</v>
      </c>
      <c r="C24" s="3" t="s">
        <v>44</v>
      </c>
    </row>
    <row r="25" spans="2:3" x14ac:dyDescent="0.25">
      <c r="B25" s="2" t="s">
        <v>45</v>
      </c>
      <c r="C25" s="3" t="s">
        <v>46</v>
      </c>
    </row>
    <row r="26" spans="2:3" x14ac:dyDescent="0.25">
      <c r="B26" s="2" t="s">
        <v>47</v>
      </c>
      <c r="C26" s="3" t="s">
        <v>48</v>
      </c>
    </row>
    <row r="27" spans="2:3" x14ac:dyDescent="0.25">
      <c r="B27" s="2" t="s">
        <v>54</v>
      </c>
      <c r="C27" s="3" t="s">
        <v>55</v>
      </c>
    </row>
    <row r="28" spans="2:3" x14ac:dyDescent="0.25">
      <c r="B28" s="2"/>
      <c r="C28" s="3"/>
    </row>
    <row r="29" spans="2:3" x14ac:dyDescent="0.25">
      <c r="B29" s="1" t="s">
        <v>49</v>
      </c>
    </row>
    <row r="30" spans="2:3" x14ac:dyDescent="0.25">
      <c r="B30" s="2" t="s">
        <v>50</v>
      </c>
      <c r="C30" s="3" t="s">
        <v>51</v>
      </c>
    </row>
    <row r="31" spans="2:3" x14ac:dyDescent="0.25">
      <c r="B31" s="2"/>
      <c r="C31" s="3"/>
    </row>
    <row r="32" spans="2:3" x14ac:dyDescent="0.25">
      <c r="B32" s="1" t="s">
        <v>53</v>
      </c>
      <c r="C32" s="3"/>
    </row>
    <row r="33" x14ac:dyDescent="0.25"/>
    <row r="34" x14ac:dyDescent="0.25"/>
    <row r="35" x14ac:dyDescent="0.25"/>
    <row r="36" x14ac:dyDescent="0.25"/>
    <row r="37" x14ac:dyDescent="0.25"/>
  </sheetData>
  <hyperlinks>
    <hyperlink ref="C5" r:id="rId1" display="http://www.myonlinetraininghub.com/category/excel-charts" xr:uid="{16804540-43B0-4917-8C31-6BA49138DB63}"/>
    <hyperlink ref="C6" r:id="rId2" display="http://www.myonlinetraininghub.com/category/excel-dashboard" xr:uid="{D2239242-1590-4A95-B2DD-552C940FDFF2}"/>
    <hyperlink ref="C19" r:id="rId3" xr:uid="{941C9B30-0DCB-4A8A-8DBA-87E0B07E513A}"/>
    <hyperlink ref="C9" r:id="rId4" display="http://www.myonlinetraininghub.com/excel-webinars" xr:uid="{9459537E-7D61-4F76-9C30-07C1D71C701D}"/>
    <hyperlink ref="C30" r:id="rId5" xr:uid="{17B6DA40-AE3E-44DF-AA3A-6DB15618FD1C}"/>
    <hyperlink ref="C18" r:id="rId6" xr:uid="{54F2EC6A-E109-42CE-BF07-86081196E784}"/>
    <hyperlink ref="C4" r:id="rId7" xr:uid="{BB2451AD-23AD-4B16-AB53-18C8C444CAEC}"/>
    <hyperlink ref="C12" r:id="rId8" xr:uid="{2F0DD6FF-2651-428F-82B3-2783B0B6D401}"/>
    <hyperlink ref="C13" r:id="rId9" xr:uid="{05BD9264-EA48-476B-A8FA-25670C2B111F}"/>
    <hyperlink ref="C14" r:id="rId10" xr:uid="{BC784E1C-C41B-4D0C-AE89-21F5FB588451}"/>
    <hyperlink ref="C15" r:id="rId11" xr:uid="{261771E0-FAF3-49BC-9E87-529A7E919D3A}"/>
    <hyperlink ref="C16" r:id="rId12" xr:uid="{7A0295BA-6442-472A-A278-B3E7DCF37E64}"/>
    <hyperlink ref="C17" r:id="rId13" xr:uid="{A33B033A-6821-4610-8B5E-65FBF31549BC}"/>
    <hyperlink ref="C21" r:id="rId14" xr:uid="{5F70AEA8-886A-4754-B797-5A9215BEF9E5}"/>
    <hyperlink ref="C22" r:id="rId15" xr:uid="{FAE13FAD-C495-469A-8AA5-85126502C4D1}"/>
    <hyperlink ref="C23" r:id="rId16" xr:uid="{B96596D5-3691-444D-B7A7-E4323907C94C}"/>
    <hyperlink ref="C24" r:id="rId17" xr:uid="{B888E4AF-9F76-4F7A-9CFA-625FA654FA35}"/>
    <hyperlink ref="C25" r:id="rId18" xr:uid="{16E3904D-A01A-41FB-A654-B64C2A0B9188}"/>
    <hyperlink ref="C26" r:id="rId19" xr:uid="{67FB5F44-6A64-493E-8125-FC5A71CDA916}"/>
    <hyperlink ref="C27" r:id="rId20" xr:uid="{CB8A646C-3B5D-4AB3-ADCC-27E3F8252529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C00B319-165B-4AE8-A6AE-EED707A1FDFE}">
  <ds:schemaRefs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04ec5a1a-e29c-407e-9660-cb4eaaff03ab"/>
    <ds:schemaRef ds:uri="98587d8b-32ff-4694-8d3a-6f66eb643b0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Copyright</vt:lpstr>
      <vt:lpstr>Options</vt:lpstr>
      <vt:lpstr>OFFSET</vt:lpstr>
      <vt:lpstr>INDEX</vt:lpstr>
      <vt:lpstr>XLOOKUP</vt:lpstr>
      <vt:lpstr>TOCOL</vt:lpstr>
      <vt:lpstr>TAKE</vt:lpstr>
      <vt:lpstr>TRIMRANGE</vt:lpstr>
      <vt:lpstr>Dot Operator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2025-03-03T05:46:40Z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