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Excel Boolean Logic/"/>
    </mc:Choice>
  </mc:AlternateContent>
  <xr:revisionPtr revIDLastSave="106" documentId="8_{DF5C1D26-E85F-4DB4-9D02-1E85B711EA1E}" xr6:coauthVersionLast="47" xr6:coauthVersionMax="47" xr10:uidLastSave="{1CF65343-6FB2-49CD-A67B-D12623323661}"/>
  <bookViews>
    <workbookView xWindow="-120" yWindow="-120" windowWidth="29040" windowHeight="15720" xr2:uid="{FBEE0547-C1DD-4B7A-A3EB-2BA1446463BC}"/>
  </bookViews>
  <sheets>
    <sheet name="Copyright" sheetId="13" r:id="rId1"/>
    <sheet name="AND" sheetId="6" r:id="rId2"/>
    <sheet name="OR" sheetId="7" r:id="rId3"/>
    <sheet name="NOT" sheetId="8" r:id="rId4"/>
    <sheet name="XOR" sheetId="9" r:id="rId5"/>
    <sheet name="IF Alternative" sheetId="2" r:id="rId6"/>
    <sheet name="IFS Alternative" sheetId="11" r:id="rId7"/>
    <sheet name="Arrays" sheetId="10" r:id="rId8"/>
    <sheet name="More Resources" sheetId="12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0" l="1" a="1"/>
  <c r="D19" i="10" s="1"/>
  <c r="F7" i="7"/>
  <c r="G7" i="7"/>
  <c r="F8" i="7"/>
  <c r="G8" i="7"/>
  <c r="F9" i="7"/>
  <c r="G9" i="7"/>
  <c r="F10" i="7"/>
  <c r="G10" i="7"/>
  <c r="F11" i="7"/>
  <c r="G11" i="7"/>
  <c r="F12" i="7"/>
  <c r="G12" i="7"/>
  <c r="F13" i="7"/>
  <c r="G13" i="7"/>
  <c r="F14" i="7"/>
  <c r="G14" i="7"/>
  <c r="F15" i="7"/>
  <c r="G15" i="7"/>
  <c r="G6" i="7"/>
  <c r="F6" i="7"/>
  <c r="G14" i="9"/>
  <c r="F6" i="6"/>
  <c r="F7" i="6"/>
  <c r="F8" i="6"/>
  <c r="F9" i="6"/>
  <c r="F10" i="6"/>
  <c r="F11" i="6"/>
  <c r="F12" i="6"/>
  <c r="F13" i="6"/>
  <c r="F14" i="6"/>
  <c r="F15" i="6"/>
  <c r="F19" i="6" a="1"/>
  <c r="F19" i="6" s="1"/>
  <c r="B24" i="10" a="1"/>
  <c r="B24" i="10" s="1"/>
  <c r="D17" i="10" a="1"/>
  <c r="D17" i="10" s="1"/>
  <c r="F6" i="10" a="1"/>
  <c r="F6" i="10" s="1"/>
  <c r="G7" i="11"/>
  <c r="G8" i="11"/>
  <c r="G9" i="11"/>
  <c r="G10" i="11"/>
  <c r="G11" i="11"/>
  <c r="G12" i="11"/>
  <c r="G13" i="11"/>
  <c r="G14" i="11"/>
  <c r="G15" i="11"/>
  <c r="G6" i="11"/>
  <c r="F7" i="11" a="1"/>
  <c r="F7" i="11" s="1"/>
  <c r="F8" i="11" a="1"/>
  <c r="F8" i="11" s="1"/>
  <c r="F9" i="11" a="1"/>
  <c r="F9" i="11" s="1"/>
  <c r="F10" i="11" a="1"/>
  <c r="F10" i="11" s="1"/>
  <c r="F11" i="11" a="1"/>
  <c r="F11" i="11" s="1"/>
  <c r="F12" i="11" a="1"/>
  <c r="F12" i="11" s="1"/>
  <c r="F13" i="11" a="1"/>
  <c r="F13" i="11" s="1"/>
  <c r="F14" i="11" a="1"/>
  <c r="F14" i="11" s="1"/>
  <c r="F15" i="11" a="1"/>
  <c r="F15" i="11" s="1"/>
  <c r="F6" i="11" a="1"/>
  <c r="F6" i="11" s="1"/>
  <c r="G7" i="2"/>
  <c r="G8" i="2"/>
  <c r="G9" i="2"/>
  <c r="G10" i="2"/>
  <c r="G11" i="2"/>
  <c r="G12" i="2"/>
  <c r="G13" i="2"/>
  <c r="G14" i="2"/>
  <c r="G15" i="2"/>
  <c r="G6" i="2"/>
  <c r="F7" i="2"/>
  <c r="F8" i="2"/>
  <c r="F9" i="2"/>
  <c r="F10" i="2"/>
  <c r="F11" i="2"/>
  <c r="F12" i="2"/>
  <c r="F13" i="2"/>
  <c r="F14" i="2"/>
  <c r="F15" i="2"/>
  <c r="F6" i="2"/>
  <c r="G16" i="9"/>
  <c r="G17" i="9"/>
  <c r="G18" i="9"/>
  <c r="G19" i="9"/>
  <c r="G20" i="9"/>
  <c r="G21" i="9"/>
  <c r="G22" i="9"/>
  <c r="G23" i="9"/>
  <c r="G24" i="9"/>
  <c r="G15" i="9"/>
  <c r="F16" i="9"/>
  <c r="F17" i="9"/>
  <c r="F18" i="9"/>
  <c r="F19" i="9"/>
  <c r="F20" i="9"/>
  <c r="F21" i="9"/>
  <c r="F22" i="9"/>
  <c r="F23" i="9"/>
  <c r="F24" i="9"/>
  <c r="F15" i="9"/>
  <c r="G7" i="8"/>
  <c r="G8" i="8"/>
  <c r="G9" i="8"/>
  <c r="G10" i="8"/>
  <c r="G11" i="8"/>
  <c r="G12" i="8"/>
  <c r="G13" i="8"/>
  <c r="G14" i="8"/>
  <c r="G15" i="8"/>
  <c r="G6" i="8"/>
  <c r="F7" i="8"/>
  <c r="F8" i="8"/>
  <c r="F9" i="8"/>
  <c r="F10" i="8"/>
  <c r="F11" i="8"/>
  <c r="F12" i="8"/>
  <c r="F13" i="8"/>
  <c r="F14" i="8"/>
  <c r="F15" i="8"/>
  <c r="F6" i="8"/>
  <c r="G7" i="6"/>
  <c r="G8" i="6"/>
  <c r="G9" i="6"/>
  <c r="G10" i="6"/>
  <c r="G11" i="6"/>
  <c r="G12" i="6"/>
  <c r="G13" i="6"/>
  <c r="G14" i="6"/>
  <c r="G15" i="6"/>
  <c r="G6" i="6"/>
  <c r="D7" i="9" l="1"/>
  <c r="D8" i="9"/>
  <c r="D9" i="9"/>
  <c r="D10" i="9"/>
  <c r="E17" i="10"/>
  <c r="G5" i="11"/>
  <c r="F5" i="11"/>
  <c r="G20" i="6"/>
  <c r="F20" i="6"/>
  <c r="B22" i="10"/>
  <c r="G5" i="2"/>
  <c r="F5" i="10"/>
  <c r="F5" i="2"/>
  <c r="E19" i="10"/>
  <c r="F14" i="9"/>
  <c r="F17" i="6"/>
  <c r="F17" i="8"/>
  <c r="G17" i="8"/>
  <c r="G17" i="7"/>
  <c r="F17" i="7"/>
  <c r="G17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<sst xmlns="http://schemas.openxmlformats.org/spreadsheetml/2006/main" count="195" uniqueCount="101">
  <si>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</si>
  <si>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</si>
  <si>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</si>
  <si>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</si>
  <si>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</si>
  <si>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</si>
  <si>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</si>
  <si>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</si>
  <si>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</si>
  <si>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AND Function</t>
  </si>
  <si>
    <t>1 x Invitation where Last Purchase &gt;=$100 AND Points &gt;= 300</t>
  </si>
  <si>
    <t>Customer ID</t>
  </si>
  <si>
    <t>Name</t>
  </si>
  <si>
    <t>Last Purchase ($)</t>
  </si>
  <si>
    <t>Points</t>
  </si>
  <si>
    <t>AND</t>
  </si>
  <si>
    <t>Logical Tests</t>
  </si>
  <si>
    <t>Aria Nova</t>
  </si>
  <si>
    <t>Felix Vander</t>
  </si>
  <si>
    <t>Lila Peregrine</t>
  </si>
  <si>
    <t>Orion Sage</t>
  </si>
  <si>
    <t>Eira Solstice</t>
  </si>
  <si>
    <t>Jaxon Phoenix</t>
  </si>
  <si>
    <t>Cleo Marcellus</t>
  </si>
  <si>
    <t>Rowan Ember</t>
  </si>
  <si>
    <t>Milo Thorne</t>
  </si>
  <si>
    <t>Selene Ardent</t>
  </si>
  <si>
    <t>Total Invitations:</t>
  </si>
  <si>
    <t>OR Function</t>
  </si>
  <si>
    <t>Coupons where Last Purchase &gt; $100 OR Points &gt; 300</t>
  </si>
  <si>
    <t>OR</t>
  </si>
  <si>
    <t>Walter Blane</t>
  </si>
  <si>
    <t>NOT Function</t>
  </si>
  <si>
    <t>Customers who have not made a purchase yet</t>
  </si>
  <si>
    <t>NOT</t>
  </si>
  <si>
    <t>Logical Test</t>
  </si>
  <si>
    <t>XOR Function</t>
  </si>
  <si>
    <t>The result of XOR is TRUE when the number of TRUE inputs is odd and FALSE when the number of TRUE inputs is even.</t>
  </si>
  <si>
    <t>Switch 1
Position</t>
  </si>
  <si>
    <t>Switch 2
Position</t>
  </si>
  <si>
    <t>Light
Status</t>
  </si>
  <si>
    <t>Up</t>
  </si>
  <si>
    <t>Down</t>
  </si>
  <si>
    <t>1 Invite where either Last Purchase &lt;$100 or Points &lt;200 but not both.</t>
  </si>
  <si>
    <t>IF Alternative</t>
  </si>
  <si>
    <t>Alternative to IF: 2 Invitations where spend =$0</t>
  </si>
  <si>
    <t>IFS Alternative</t>
  </si>
  <si>
    <t>Alternative to IF: Coupon worth worth 20% of their last purchase where they spent &gt;$200 and 10% where they spend &gt;$100</t>
  </si>
  <si>
    <t>Arrays</t>
  </si>
  <si>
    <t>Last Purchase &gt;$100</t>
  </si>
  <si>
    <t>Count Sales &gt; $100</t>
  </si>
  <si>
    <t>Sales value &gt;$100 OR &gt;200 Pts.</t>
  </si>
  <si>
    <t>FILTER - Multiple Criteria (Purchase &gt;$100 and Points &gt;200)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</si>
  <si>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</si>
  <si>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</si>
  <si>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</si>
  <si>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</si>
  <si>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</si>
  <si>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</si>
  <si>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</si>
  <si>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</si>
  <si>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</si>
  <si>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</si>
  <si>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</si>
  <si>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</si>
  <si>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</si>
  <si>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</si>
  <si>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</si>
  <si>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</si>
  <si>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</si>
  <si>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</si>
  <si>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</si>
  <si>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</si>
  <si>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</si>
  <si>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</si>
  <si>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</si>
  <si>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</si>
  <si>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</si>
  <si>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</si>
  <si>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</si>
  <si>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</si>
  <si>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PowerPoint</t>
  </si>
  <si>
    <t>https://www.myonlinetraininghub.com/microsoft-powerpoint-course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</si>
  <si>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</si>
  <si>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</si>
  <si>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</si>
  <si>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</si>
  <si>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</si>
  <si>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</si>
  <si>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</si>
  <si>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</si>
  <si>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</si>
  <si>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</si>
  <si>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</si>
  <si>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</si>
  <si>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Microsoft Word Masterclass</t>
  </si>
  <si>
    <t>https://www.myonlinetraininghub.com/microsoft-word-course</t>
  </si>
  <si>
    <t>Support</t>
  </si>
  <si>
    <t>Excel Forum</t>
  </si>
  <si>
    <t>https://www.myonlinetraininghub.com/excel-forum</t>
  </si>
  <si>
    <t>Follow Us for more Tips &amp; Tutorials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</si>
</sst>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@*."/>
  </numFmts>
  <fonts count="9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28"/>
      <color theme="0"/>
      <name val="Segoe U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1" fillId="0" borderId="0" xfId="0" quotePrefix="1" applyFont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indent="2"/>
    </xf>
    <xf numFmtId="0" fontId="1" fillId="0" borderId="0" xfId="0" applyFont="1" applyAlignment="1">
      <alignment horizontal="left" indent="2"/>
    </xf>
    <xf numFmtId="0" fontId="1" fillId="0" borderId="1" xfId="0" applyFont="1" applyBorder="1" applyAlignment="1">
      <alignment horizontal="center" wrapText="1"/>
    </xf>
    <xf numFmtId="164" fontId="1" fillId="0" borderId="0" xfId="1" applyFont="1"/>
    <xf numFmtId="0" fontId="5" fillId="0" borderId="0" xfId="0" applyFont="1"/>
    <xf numFmtId="165" fontId="0" fillId="0" borderId="0" xfId="0" applyNumberFormat="1" applyAlignment="1">
      <alignment horizontal="left" indent="1"/>
    </xf>
    <xf numFmtId="0" fontId="6" fillId="0" borderId="0" xfId="2"/>
    <xf numFmtId="0" fontId="7" fillId="0" borderId="0" xfId="0" applyFont="1"/>
    <xf numFmtId="0" fontId="7" fillId="0" borderId="0" xfId="0" applyFont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IV1Q1wkod4M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excel-logical-functions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IV1Q1wkod4M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excel-logical-functions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IV1Q1wkod4M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excel-logical-functions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IV1Q1wkod4M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excel-logical-functions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IV1Q1wkod4M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excel-logical-functions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IV1Q1wkod4M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excel-logical-functions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IV1Q1wkod4M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excel-logical-functions" TargetMode="Externa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9.png"/><Relationship Id="rId3" Type="http://schemas.openxmlformats.org/officeDocument/2006/relationships/image" Target="../media/image2.svg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8.png"/><Relationship Id="rId5" Type="http://schemas.openxmlformats.org/officeDocument/2006/relationships/image" Target="../media/image3.png"/><Relationship Id="rId15" Type="http://schemas.openxmlformats.org/officeDocument/2006/relationships/image" Target="../media/image10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7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475121-46E5-4887-AE70-2FEC0C184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0"/>
    <xdr:pic>
      <xdr:nvPicPr>
        <xdr:cNvPr id="3" name="Picture 2" descr="YouTube Channel">
          <a:extLst>
            <a:ext uri="{FF2B5EF4-FFF2-40B4-BE49-F238E27FC236}">
              <a16:creationId xmlns:a16="http://schemas.microsoft.com/office/drawing/2014/main" id="{FDC662C6-78CB-489A-9FB2-E2752AA64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0"/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F56558F6-28A9-45F8-B9C4-0DE1D7B8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1051414</xdr:colOff>
      <xdr:row>0</xdr:row>
      <xdr:rowOff>12637</xdr:rowOff>
    </xdr:from>
    <xdr:ext cx="3558838" cy="484859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5AA121-08A5-4BCD-92A0-309A1382E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680564" y="12637"/>
          <a:ext cx="3558838" cy="484859"/>
        </a:xfrm>
        <a:prstGeom prst="rect">
          <a:avLst/>
        </a:prstGeom>
      </xdr:spPr>
    </xdr:pic>
    <xdr:clientData/>
  </xdr:oneCellAnchor>
  <xdr:twoCellAnchor editAs="absolute">
    <xdr:from>
      <xdr:col>2</xdr:col>
      <xdr:colOff>1285875</xdr:colOff>
      <xdr:row>0</xdr:row>
      <xdr:rowOff>123825</xdr:rowOff>
    </xdr:from>
    <xdr:to>
      <xdr:col>4</xdr:col>
      <xdr:colOff>9525</xdr:colOff>
      <xdr:row>0</xdr:row>
      <xdr:rowOff>419100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9BD107-56FF-4658-94D7-7E3AFA1017C4}"/>
            </a:ext>
          </a:extLst>
        </xdr:cNvPr>
        <xdr:cNvGrpSpPr/>
      </xdr:nvGrpSpPr>
      <xdr:grpSpPr>
        <a:xfrm>
          <a:off x="2362200" y="123825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FBFBE2FF-C8FA-BB4F-19FB-50B4FE281A45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81DF72CF-D2A3-9CF8-B7D2-9331EDD6F5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152399</xdr:colOff>
      <xdr:row>0</xdr:row>
      <xdr:rowOff>123825</xdr:rowOff>
    </xdr:from>
    <xdr:to>
      <xdr:col>5</xdr:col>
      <xdr:colOff>400049</xdr:colOff>
      <xdr:row>0</xdr:row>
      <xdr:rowOff>419100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D7FE4A6-1103-46CF-938E-7CA50E766125}"/>
            </a:ext>
          </a:extLst>
        </xdr:cNvPr>
        <xdr:cNvGrpSpPr/>
      </xdr:nvGrpSpPr>
      <xdr:grpSpPr>
        <a:xfrm>
          <a:off x="3667124" y="123825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AF319F9D-25F1-671A-271F-49AEF32E0EA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8AD2B76D-42D3-EED9-F8D8-D5A36DFE39AD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22127D07-563A-56F4-792D-9A868711EDCD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2CD0AB3D-6A46-4ECB-5ADB-EE294F2F6E3B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805962</xdr:colOff>
      <xdr:row>0</xdr:row>
      <xdr:rowOff>14654</xdr:rowOff>
    </xdr:from>
    <xdr:ext cx="3558838" cy="484859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620D08-0C48-48AF-9526-2027AE760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51231" y="14654"/>
          <a:ext cx="3558838" cy="484859"/>
        </a:xfrm>
        <a:prstGeom prst="rect">
          <a:avLst/>
        </a:prstGeom>
      </xdr:spPr>
    </xdr:pic>
    <xdr:clientData/>
  </xdr:oneCellAnchor>
  <xdr:twoCellAnchor editAs="absolute">
    <xdr:from>
      <xdr:col>2</xdr:col>
      <xdr:colOff>1152525</xdr:colOff>
      <xdr:row>0</xdr:row>
      <xdr:rowOff>142875</xdr:rowOff>
    </xdr:from>
    <xdr:to>
      <xdr:col>3</xdr:col>
      <xdr:colOff>1000125</xdr:colOff>
      <xdr:row>0</xdr:row>
      <xdr:rowOff>438150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7A350F3-7093-4087-85FA-AE910A5BBCF9}"/>
            </a:ext>
          </a:extLst>
        </xdr:cNvPr>
        <xdr:cNvGrpSpPr/>
      </xdr:nvGrpSpPr>
      <xdr:grpSpPr>
        <a:xfrm>
          <a:off x="2228850" y="142875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0390946-ABFE-F805-B80E-FE43A8DEC082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72DC0524-68BC-2FE1-FECA-A5D0E00F4D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3</xdr:col>
      <xdr:colOff>1142999</xdr:colOff>
      <xdr:row>0</xdr:row>
      <xdr:rowOff>142875</xdr:rowOff>
    </xdr:from>
    <xdr:to>
      <xdr:col>5</xdr:col>
      <xdr:colOff>428624</xdr:colOff>
      <xdr:row>0</xdr:row>
      <xdr:rowOff>438150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944A168-24DF-4BBC-9EE1-EF9D5C1856B1}"/>
            </a:ext>
          </a:extLst>
        </xdr:cNvPr>
        <xdr:cNvGrpSpPr/>
      </xdr:nvGrpSpPr>
      <xdr:grpSpPr>
        <a:xfrm>
          <a:off x="3533774" y="142875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D35E67DD-9DD7-6A0E-DEAF-C0632E91E322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AAD57ED5-6F01-3775-7381-FD464302A51C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6FDE7FAF-F8B1-C1B4-31D1-207C55E8D776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312624E7-33D2-D60A-F0BC-2F3A250973D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14654</xdr:rowOff>
    </xdr:from>
    <xdr:ext cx="3558838" cy="484859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C90863-6524-4060-8381-3A1309614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553808" y="14654"/>
          <a:ext cx="3558838" cy="484859"/>
        </a:xfrm>
        <a:prstGeom prst="rect">
          <a:avLst/>
        </a:prstGeom>
      </xdr:spPr>
    </xdr:pic>
    <xdr:clientData/>
  </xdr:oneCellAnchor>
  <xdr:twoCellAnchor editAs="absolute">
    <xdr:from>
      <xdr:col>3</xdr:col>
      <xdr:colOff>0</xdr:colOff>
      <xdr:row>0</xdr:row>
      <xdr:rowOff>114300</xdr:rowOff>
    </xdr:from>
    <xdr:to>
      <xdr:col>3</xdr:col>
      <xdr:colOff>1162050</xdr:colOff>
      <xdr:row>0</xdr:row>
      <xdr:rowOff>409575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06D9B0B-2430-4B5F-8E69-E242A3E1858D}"/>
            </a:ext>
          </a:extLst>
        </xdr:cNvPr>
        <xdr:cNvGrpSpPr/>
      </xdr:nvGrpSpPr>
      <xdr:grpSpPr>
        <a:xfrm>
          <a:off x="2390775" y="114300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5F84A053-DE69-20E0-EC45-F7D8C45FBD72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77BD6B06-A5E1-7370-0588-6AA26894A7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66674</xdr:colOff>
      <xdr:row>0</xdr:row>
      <xdr:rowOff>114300</xdr:rowOff>
    </xdr:from>
    <xdr:to>
      <xdr:col>5</xdr:col>
      <xdr:colOff>619124</xdr:colOff>
      <xdr:row>0</xdr:row>
      <xdr:rowOff>409575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EC1BD9A-5738-4E1D-8A46-5EE4D0133694}"/>
            </a:ext>
          </a:extLst>
        </xdr:cNvPr>
        <xdr:cNvGrpSpPr/>
      </xdr:nvGrpSpPr>
      <xdr:grpSpPr>
        <a:xfrm>
          <a:off x="3695699" y="114300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078499A7-0C94-D9D1-2602-07F8EC7F0750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6C62F55F-EC5E-7A91-8BEF-8E0C9B61A383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7F612637-8EC1-4DC6-2F4F-4F780C1D302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31A4184E-91FB-334B-7A34-2FAFFA0990E3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1465384</xdr:colOff>
      <xdr:row>0</xdr:row>
      <xdr:rowOff>21981</xdr:rowOff>
    </xdr:from>
    <xdr:ext cx="3558838" cy="484859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5F22BE-3F15-470B-83F6-DE27396CC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993422" y="21981"/>
          <a:ext cx="3558838" cy="484859"/>
        </a:xfrm>
        <a:prstGeom prst="rect">
          <a:avLst/>
        </a:prstGeom>
      </xdr:spPr>
    </xdr:pic>
    <xdr:clientData/>
  </xdr:oneCellAnchor>
  <xdr:twoCellAnchor editAs="absolute">
    <xdr:from>
      <xdr:col>3</xdr:col>
      <xdr:colOff>123825</xdr:colOff>
      <xdr:row>0</xdr:row>
      <xdr:rowOff>123825</xdr:rowOff>
    </xdr:from>
    <xdr:to>
      <xdr:col>4</xdr:col>
      <xdr:colOff>161925</xdr:colOff>
      <xdr:row>0</xdr:row>
      <xdr:rowOff>419100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87D7F8C-9B12-429A-88BF-D216317766CD}"/>
            </a:ext>
          </a:extLst>
        </xdr:cNvPr>
        <xdr:cNvGrpSpPr/>
      </xdr:nvGrpSpPr>
      <xdr:grpSpPr>
        <a:xfrm>
          <a:off x="2514600" y="123825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2CAB373-1BF5-D5FC-333D-BFDA45302D84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B02FDBD8-AF3F-7876-AC18-466F8819D1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304799</xdr:colOff>
      <xdr:row>0</xdr:row>
      <xdr:rowOff>123825</xdr:rowOff>
    </xdr:from>
    <xdr:to>
      <xdr:col>5</xdr:col>
      <xdr:colOff>647699</xdr:colOff>
      <xdr:row>0</xdr:row>
      <xdr:rowOff>419100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C5AC03F-5FD9-4A70-84F5-E982C6D2BD4E}"/>
            </a:ext>
          </a:extLst>
        </xdr:cNvPr>
        <xdr:cNvGrpSpPr/>
      </xdr:nvGrpSpPr>
      <xdr:grpSpPr>
        <a:xfrm>
          <a:off x="3819524" y="123825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DE61AAF1-5211-647A-AF7D-E3879651D69F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E666C8E7-D21F-4C77-EC8A-8B059CD299EC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AA9AE54F-790A-02CC-5543-4402632ED564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BE2578DF-8E00-3FE2-D8E1-C35DC459A0CF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14654</xdr:rowOff>
    </xdr:from>
    <xdr:ext cx="3558838" cy="484859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FC8577-90A1-4B52-970D-1A9FE5F45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539154" y="14654"/>
          <a:ext cx="3558838" cy="484859"/>
        </a:xfrm>
        <a:prstGeom prst="rect">
          <a:avLst/>
        </a:prstGeom>
      </xdr:spPr>
    </xdr:pic>
    <xdr:clientData/>
  </xdr:oneCellAnchor>
  <xdr:twoCellAnchor editAs="absolute">
    <xdr:from>
      <xdr:col>3</xdr:col>
      <xdr:colOff>0</xdr:colOff>
      <xdr:row>0</xdr:row>
      <xdr:rowOff>104775</xdr:rowOff>
    </xdr:from>
    <xdr:to>
      <xdr:col>3</xdr:col>
      <xdr:colOff>1162050</xdr:colOff>
      <xdr:row>0</xdr:row>
      <xdr:rowOff>400050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A6FEFA2-7E0B-4EDB-AD7B-535D817E8BF2}"/>
            </a:ext>
          </a:extLst>
        </xdr:cNvPr>
        <xdr:cNvGrpSpPr/>
      </xdr:nvGrpSpPr>
      <xdr:grpSpPr>
        <a:xfrm>
          <a:off x="2390775" y="104775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BEBB55C0-3682-83DC-9CC7-D21DBBFDF0D2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D45D0D3F-BBD0-9D42-930A-C7B5E6CA14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66674</xdr:colOff>
      <xdr:row>0</xdr:row>
      <xdr:rowOff>104775</xdr:rowOff>
    </xdr:from>
    <xdr:to>
      <xdr:col>5</xdr:col>
      <xdr:colOff>447674</xdr:colOff>
      <xdr:row>0</xdr:row>
      <xdr:rowOff>400050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3750120-DC2A-46F9-830C-2C2F1CEAB1F5}"/>
            </a:ext>
          </a:extLst>
        </xdr:cNvPr>
        <xdr:cNvGrpSpPr/>
      </xdr:nvGrpSpPr>
      <xdr:grpSpPr>
        <a:xfrm>
          <a:off x="3695699" y="104775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775F72CF-ED3F-989F-B009-E40422C194FA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C1CFA242-E8DB-FA0D-BCD8-C47558E7802C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FF099783-2139-22CD-1859-A57DC75E90ED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8F0D15ED-8A7F-67A2-FC6C-B827DCE0176A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14654</xdr:rowOff>
    </xdr:from>
    <xdr:ext cx="3558838" cy="484859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E0060D-E5C3-4B4D-AAFB-3F6A55DF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154615" y="14654"/>
          <a:ext cx="3558838" cy="484859"/>
        </a:xfrm>
        <a:prstGeom prst="rect">
          <a:avLst/>
        </a:prstGeom>
      </xdr:spPr>
    </xdr:pic>
    <xdr:clientData/>
  </xdr:oneCellAnchor>
  <xdr:twoCellAnchor editAs="absolute">
    <xdr:from>
      <xdr:col>3</xdr:col>
      <xdr:colOff>428625</xdr:colOff>
      <xdr:row>0</xdr:row>
      <xdr:rowOff>114300</xdr:rowOff>
    </xdr:from>
    <xdr:to>
      <xdr:col>4</xdr:col>
      <xdr:colOff>352425</xdr:colOff>
      <xdr:row>0</xdr:row>
      <xdr:rowOff>409575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C605724-F21A-45BD-977E-96E5447F86A8}"/>
            </a:ext>
          </a:extLst>
        </xdr:cNvPr>
        <xdr:cNvGrpSpPr/>
      </xdr:nvGrpSpPr>
      <xdr:grpSpPr>
        <a:xfrm>
          <a:off x="2505075" y="114300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7A5AF60A-7425-DC0A-475C-5F72EBC0AB81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0A591A58-4C5B-B691-EA8A-B0FA8A5245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495299</xdr:colOff>
      <xdr:row>0</xdr:row>
      <xdr:rowOff>114300</xdr:rowOff>
    </xdr:from>
    <xdr:to>
      <xdr:col>5</xdr:col>
      <xdr:colOff>1019174</xdr:colOff>
      <xdr:row>0</xdr:row>
      <xdr:rowOff>409575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10D7FA7-FCD5-44E2-ADBA-DC6A6E70E430}"/>
            </a:ext>
          </a:extLst>
        </xdr:cNvPr>
        <xdr:cNvGrpSpPr/>
      </xdr:nvGrpSpPr>
      <xdr:grpSpPr>
        <a:xfrm>
          <a:off x="3809999" y="114300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5F537A65-EAF6-20BB-EDCF-167DAF1BE638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16AD9E1B-8C5D-DAE6-0349-0920226434E4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F764876B-1D71-ED96-4EB3-A629E57A4001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EF9C346C-050D-2EC2-C3C9-3AF499AAAD76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14654</xdr:rowOff>
    </xdr:from>
    <xdr:ext cx="3558838" cy="484859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CE54D6-49D5-4FA4-B222-081B11DB3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092212" y="14654"/>
          <a:ext cx="3558838" cy="484859"/>
        </a:xfrm>
        <a:prstGeom prst="rect">
          <a:avLst/>
        </a:prstGeom>
      </xdr:spPr>
    </xdr:pic>
    <xdr:clientData/>
  </xdr:oneCellAnchor>
  <xdr:twoCellAnchor editAs="absolute">
    <xdr:from>
      <xdr:col>2</xdr:col>
      <xdr:colOff>200025</xdr:colOff>
      <xdr:row>0</xdr:row>
      <xdr:rowOff>104775</xdr:rowOff>
    </xdr:from>
    <xdr:to>
      <xdr:col>3</xdr:col>
      <xdr:colOff>47625</xdr:colOff>
      <xdr:row>0</xdr:row>
      <xdr:rowOff>400050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0836CD0-F6DD-4640-B04D-FA7D34BD854B}"/>
            </a:ext>
          </a:extLst>
        </xdr:cNvPr>
        <xdr:cNvGrpSpPr/>
      </xdr:nvGrpSpPr>
      <xdr:grpSpPr>
        <a:xfrm>
          <a:off x="1276350" y="104775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9A570998-635D-A9CB-9444-3E99AA141D11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A65AFFD1-6186-5476-11A8-5A091ACCC2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3</xdr:col>
      <xdr:colOff>190499</xdr:colOff>
      <xdr:row>0</xdr:row>
      <xdr:rowOff>104775</xdr:rowOff>
    </xdr:from>
    <xdr:to>
      <xdr:col>4</xdr:col>
      <xdr:colOff>428624</xdr:colOff>
      <xdr:row>0</xdr:row>
      <xdr:rowOff>400050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8652BA8-E010-4B6C-8326-0A2C220DE2F0}"/>
            </a:ext>
          </a:extLst>
        </xdr:cNvPr>
        <xdr:cNvGrpSpPr/>
      </xdr:nvGrpSpPr>
      <xdr:grpSpPr>
        <a:xfrm>
          <a:off x="2581274" y="104775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DA2E1FCC-43D7-0F71-BBE1-D4C792F35749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4B54684-38C9-A6D5-9CE1-B593FCCE9971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90059F64-0199-DDA2-D3FB-55210B156931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9C33B6A4-48EA-BE62-2CBB-FC0505BE6E7C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B2840A-439A-42D7-8D34-21DBA8EEB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</xdr:row>
      <xdr:rowOff>166687</xdr:rowOff>
    </xdr:from>
    <xdr:ext cx="609600" cy="609600"/>
    <xdr:pic>
      <xdr:nvPicPr>
        <xdr:cNvPr id="3" name="Picture 2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1FBAC2-90F5-479C-8D74-EAE6E0D3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719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822325</xdr:colOff>
      <xdr:row>32</xdr:row>
      <xdr:rowOff>166687</xdr:rowOff>
    </xdr:from>
    <xdr:ext cx="609600" cy="609600"/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7BEC9F2-18B7-4B30-840A-C9DD49C3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719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1644650</xdr:colOff>
      <xdr:row>32</xdr:row>
      <xdr:rowOff>166687</xdr:rowOff>
    </xdr:from>
    <xdr:ext cx="609600" cy="609600"/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A815B47-26FF-4772-969B-220FF6FB4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719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2466975</xdr:colOff>
      <xdr:row>32</xdr:row>
      <xdr:rowOff>180975</xdr:rowOff>
    </xdr:from>
    <xdr:ext cx="609600" cy="609600"/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9CEF54E-A933-4D32-AEAF-F6CBB0125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7341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203200</xdr:colOff>
      <xdr:row>32</xdr:row>
      <xdr:rowOff>185737</xdr:rowOff>
    </xdr:from>
    <xdr:ext cx="609600" cy="609600"/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D8AE599-6D0E-4AD0-808F-38CDD289A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7389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1025525</xdr:colOff>
      <xdr:row>32</xdr:row>
      <xdr:rowOff>166687</xdr:rowOff>
    </xdr:from>
    <xdr:ext cx="609600" cy="609600"/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83EA42A-903D-44F4-B8A2-057794675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719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1866899</xdr:colOff>
      <xdr:row>32</xdr:row>
      <xdr:rowOff>172216</xdr:rowOff>
    </xdr:from>
    <xdr:ext cx="600076" cy="600076"/>
    <xdr:pic>
      <xdr:nvPicPr>
        <xdr:cNvPr id="9" name="Picture 8" descr="A black and white x in a black square&#10;&#10;Description automatically generated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99A6D3E1-7E57-4561-82E2-F13C90F3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99" y="6725416"/>
          <a:ext cx="600076" cy="600076"/>
        </a:xfrm>
        <a:prstGeom prst="roundRect">
          <a:avLst>
            <a:gd name="adj" fmla="val 12338"/>
          </a:avLst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21" Type="http://schemas.openxmlformats.org/officeDocument/2006/relationships/drawing" Target="../drawings/drawing9.xm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9E0EE-AEF3-4AF5-A9E0-908B3F480CBF}">
  <dimension ref="A1:Q30"/>
  <sheetViews>
    <sheetView showGridLines="0" showRowColHeaders="0" tabSelected="1" workbookViewId="0">
      <selection activeCell="N7" sqref="N7"/>
    </sheetView>
  </sheetViews>
  <sheetFormatPr defaultColWidth="0" defaultRowHeight="15" customHeight="1" zeroHeight="1"/>
  <cols>
    <col min="1" max="1" width="4.85546875" customWidth="1"/>
    <col min="2" max="17" width="9.140625" customWidth="1"/>
    <col min="18" max="16384" width="9.140625" hidden="1"/>
  </cols>
  <sheetData>
    <row r="1" spans="1:17" ht="52.5" customHeight="1">
      <c r="A1" s="2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/>
    <row r="3" spans="1:17" ht="18.75">
      <c r="B3" s="22" t="s">
        <v>1</v>
      </c>
    </row>
    <row r="4" spans="1:17" ht="18.75">
      <c r="B4" s="23" t="s">
        <v>2</v>
      </c>
    </row>
    <row r="5" spans="1:17" ht="18.75">
      <c r="B5" s="23" t="s">
        <v>3</v>
      </c>
    </row>
    <row r="6" spans="1:17" ht="18.75">
      <c r="B6" s="23" t="s">
        <v>4</v>
      </c>
    </row>
    <row r="7" spans="1:17" ht="18.75">
      <c r="B7" s="23"/>
    </row>
    <row r="8" spans="1:17" ht="18.75">
      <c r="B8" s="23" t="s">
        <v>5</v>
      </c>
    </row>
    <row r="9" spans="1:17"/>
    <row r="10" spans="1:17" ht="18.75">
      <c r="B10" s="23" t="s">
        <v>6</v>
      </c>
    </row>
    <row r="11" spans="1:17" ht="18.75">
      <c r="B11" s="23" t="s">
        <v>7</v>
      </c>
    </row>
    <row r="30" spans="2:2" hidden="1">
      <c r="B30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A0500-FF94-41F8-8EF6-10553C36BAE1}">
  <dimension ref="A1:J20"/>
  <sheetViews>
    <sheetView showGridLines="0" zoomScaleNormal="100" workbookViewId="0">
      <selection activeCell="C3" sqref="C3"/>
    </sheetView>
  </sheetViews>
  <sheetFormatPr defaultRowHeight="16.5"/>
  <cols>
    <col min="1" max="1" width="3.42578125" style="1" customWidth="1"/>
    <col min="2" max="2" width="12.7109375" style="1" bestFit="1" customWidth="1"/>
    <col min="3" max="3" width="19.7109375" style="1" bestFit="1" customWidth="1"/>
    <col min="4" max="4" width="16.85546875" style="1" bestFit="1" customWidth="1"/>
    <col min="5" max="5" width="16.7109375" style="1" bestFit="1" customWidth="1"/>
    <col min="6" max="6" width="29.7109375" style="1" bestFit="1" customWidth="1"/>
    <col min="7" max="7" width="26.85546875" style="1" bestFit="1" customWidth="1"/>
    <col min="8" max="9" width="9.28515625" style="1" customWidth="1"/>
    <col min="10" max="10" width="17" style="1" bestFit="1" customWidth="1"/>
    <col min="11" max="12" width="15.85546875" style="1" customWidth="1"/>
    <col min="13" max="16384" width="9.140625" style="1"/>
  </cols>
  <sheetData>
    <row r="1" spans="1:10" s="3" customFormat="1" ht="40.5">
      <c r="A1" s="2" t="s">
        <v>9</v>
      </c>
      <c r="B1" s="2"/>
      <c r="C1" s="2"/>
      <c r="D1" s="2"/>
      <c r="E1" s="2"/>
      <c r="F1" s="2"/>
      <c r="G1" s="2"/>
      <c r="H1" s="2"/>
      <c r="I1" s="2"/>
      <c r="J1" s="2"/>
    </row>
    <row r="4" spans="1:10">
      <c r="B4" s="11" t="s">
        <v>10</v>
      </c>
      <c r="F4" s="9"/>
    </row>
    <row r="5" spans="1:10">
      <c r="B5" s="5" t="s">
        <v>11</v>
      </c>
      <c r="C5" s="5" t="s">
        <v>12</v>
      </c>
      <c r="D5" s="6" t="s">
        <v>13</v>
      </c>
      <c r="E5" s="6" t="s">
        <v>14</v>
      </c>
      <c r="F5" s="7" t="s">
        <v>15</v>
      </c>
      <c r="G5" s="7" t="s">
        <v>16</v>
      </c>
    </row>
    <row r="6" spans="1:10">
      <c r="B6" s="4">
        <v>1001</v>
      </c>
      <c r="C6" s="1" t="s">
        <v>17</v>
      </c>
      <c r="D6" s="1">
        <v>250</v>
      </c>
      <c r="E6" s="8">
        <v>500</v>
      </c>
      <c r="F6" s="4" t="b">
        <f>AND(D6&gt;=100,E6&gt;=300)</f>
        <v>1</v>
      </c>
      <c r="G6" s="4">
        <f>(D6&gt;=100)*(E6&gt;=300)</f>
        <v>1</v>
      </c>
    </row>
    <row r="7" spans="1:10">
      <c r="B7" s="4">
        <v>1002</v>
      </c>
      <c r="C7" s="1" t="s">
        <v>18</v>
      </c>
      <c r="D7" s="1">
        <v>50</v>
      </c>
      <c r="E7" s="8">
        <v>300</v>
      </c>
      <c r="F7" s="4" t="b">
        <f t="shared" ref="F7:F15" si="0">AND(D7&gt;=100,E7&gt;=300)</f>
        <v>0</v>
      </c>
      <c r="G7" s="4">
        <f t="shared" ref="G7:G15" si="1">(D7&gt;=100)*(E7&gt;=300)</f>
        <v>0</v>
      </c>
    </row>
    <row r="8" spans="1:10">
      <c r="B8" s="4">
        <v>1003</v>
      </c>
      <c r="C8" s="1" t="s">
        <v>19</v>
      </c>
      <c r="D8" s="1">
        <v>80</v>
      </c>
      <c r="E8" s="8">
        <v>200</v>
      </c>
      <c r="F8" s="4" t="b">
        <f t="shared" si="0"/>
        <v>0</v>
      </c>
      <c r="G8" s="4">
        <f t="shared" si="1"/>
        <v>0</v>
      </c>
    </row>
    <row r="9" spans="1:10">
      <c r="B9" s="4">
        <v>1004</v>
      </c>
      <c r="C9" s="1" t="s">
        <v>20</v>
      </c>
      <c r="D9" s="1">
        <v>0</v>
      </c>
      <c r="E9" s="8">
        <v>50</v>
      </c>
      <c r="F9" s="4" t="b">
        <f t="shared" si="0"/>
        <v>0</v>
      </c>
      <c r="G9" s="4">
        <f t="shared" si="1"/>
        <v>0</v>
      </c>
    </row>
    <row r="10" spans="1:10">
      <c r="B10" s="4">
        <v>1005</v>
      </c>
      <c r="C10" s="1" t="s">
        <v>21</v>
      </c>
      <c r="D10" s="1">
        <v>100</v>
      </c>
      <c r="E10" s="8">
        <v>100</v>
      </c>
      <c r="F10" s="4" t="b">
        <f t="shared" si="0"/>
        <v>0</v>
      </c>
      <c r="G10" s="4">
        <f t="shared" si="1"/>
        <v>0</v>
      </c>
    </row>
    <row r="11" spans="1:10">
      <c r="B11" s="4">
        <v>1006</v>
      </c>
      <c r="C11" s="1" t="s">
        <v>22</v>
      </c>
      <c r="D11" s="1">
        <v>150</v>
      </c>
      <c r="E11" s="8">
        <v>400</v>
      </c>
      <c r="F11" s="4" t="b">
        <f t="shared" si="0"/>
        <v>1</v>
      </c>
      <c r="G11" s="4">
        <f t="shared" si="1"/>
        <v>1</v>
      </c>
    </row>
    <row r="12" spans="1:10">
      <c r="B12" s="4">
        <v>1007</v>
      </c>
      <c r="C12" s="1" t="s">
        <v>23</v>
      </c>
      <c r="D12" s="1">
        <v>75</v>
      </c>
      <c r="E12" s="8">
        <v>250</v>
      </c>
      <c r="F12" s="4" t="b">
        <f t="shared" si="0"/>
        <v>0</v>
      </c>
      <c r="G12" s="4">
        <f t="shared" si="1"/>
        <v>0</v>
      </c>
    </row>
    <row r="13" spans="1:10">
      <c r="B13" s="4">
        <v>1008</v>
      </c>
      <c r="C13" s="1" t="s">
        <v>24</v>
      </c>
      <c r="D13" s="1">
        <v>120</v>
      </c>
      <c r="E13" s="8">
        <v>350</v>
      </c>
      <c r="F13" s="4" t="b">
        <f t="shared" si="0"/>
        <v>1</v>
      </c>
      <c r="G13" s="4">
        <f t="shared" si="1"/>
        <v>1</v>
      </c>
    </row>
    <row r="14" spans="1:10">
      <c r="B14" s="4">
        <v>1009</v>
      </c>
      <c r="C14" s="1" t="s">
        <v>25</v>
      </c>
      <c r="D14" s="1">
        <v>40</v>
      </c>
      <c r="E14" s="8">
        <v>30</v>
      </c>
      <c r="F14" s="4" t="b">
        <f t="shared" si="0"/>
        <v>0</v>
      </c>
      <c r="G14" s="4">
        <f t="shared" si="1"/>
        <v>0</v>
      </c>
    </row>
    <row r="15" spans="1:10">
      <c r="B15" s="4">
        <v>1010</v>
      </c>
      <c r="C15" s="1" t="s">
        <v>26</v>
      </c>
      <c r="D15" s="1">
        <v>90</v>
      </c>
      <c r="E15" s="8">
        <v>280</v>
      </c>
      <c r="F15" s="4" t="b">
        <f t="shared" si="0"/>
        <v>0</v>
      </c>
      <c r="G15" s="4">
        <f t="shared" si="1"/>
        <v>0</v>
      </c>
    </row>
    <row r="16" spans="1:10">
      <c r="F16" s="4"/>
    </row>
    <row r="17" spans="5:7">
      <c r="F17" s="15" t="str">
        <f ca="1">_xlfn.IFNA(_xlfn.FORMULATEXT(F6),"")</f>
        <v>=AND(D6&gt;=100,E6&gt;=300)</v>
      </c>
      <c r="G17" s="16" t="str">
        <f ca="1">_xlfn.IFNA(_xlfn.FORMULATEXT(G6),"")</f>
        <v>=(D6&gt;=100)*(E6&gt;=300)</v>
      </c>
    </row>
    <row r="18" spans="5:7">
      <c r="F18" s="12"/>
    </row>
    <row r="19" spans="5:7">
      <c r="E19" s="8" t="s">
        <v>27</v>
      </c>
      <c r="F19" s="4" cm="1">
        <f t="array" ref="F19">SUM(--F6:F15)</f>
        <v>3</v>
      </c>
      <c r="G19" s="4"/>
    </row>
    <row r="20" spans="5:7">
      <c r="F20" s="1" t="str">
        <f ca="1">_xlfn.IFNA(_xlfn.FORMULATEXT(F19),"")</f>
        <v>=SUM(--F6:F15)</v>
      </c>
      <c r="G20" s="1" t="str">
        <f ca="1">_xlfn.IFNA(_xlfn.FORMULATEXT(G19),"")</f>
        <v/>
      </c>
    </row>
  </sheetData>
  <conditionalFormatting sqref="F6:G15">
    <cfRule type="expression" dxfId="6" priority="1">
      <formula>F6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5898-8FFF-471B-BB21-5ED380443C5D}">
  <dimension ref="A1:L18"/>
  <sheetViews>
    <sheetView showGridLines="0" zoomScaleNormal="100" workbookViewId="0">
      <selection activeCell="F21" sqref="F21"/>
    </sheetView>
  </sheetViews>
  <sheetFormatPr defaultRowHeight="16.5"/>
  <cols>
    <col min="1" max="1" width="3.42578125" style="1" customWidth="1"/>
    <col min="2" max="2" width="12.7109375" style="1" bestFit="1" customWidth="1"/>
    <col min="3" max="3" width="19.7109375" style="1" bestFit="1" customWidth="1"/>
    <col min="4" max="4" width="18.5703125" style="1" bestFit="1" customWidth="1"/>
    <col min="5" max="5" width="12.5703125" style="1" customWidth="1"/>
    <col min="6" max="6" width="27.85546875" style="1" bestFit="1" customWidth="1"/>
    <col min="7" max="7" width="27.42578125" style="1" bestFit="1" customWidth="1"/>
    <col min="8" max="8" width="13.85546875" style="1" customWidth="1"/>
    <col min="9" max="11" width="9.28515625" style="1" customWidth="1"/>
    <col min="12" max="12" width="17" style="1" bestFit="1" customWidth="1"/>
    <col min="13" max="14" width="15.85546875" style="1" customWidth="1"/>
    <col min="15" max="16384" width="9.140625" style="1"/>
  </cols>
  <sheetData>
    <row r="1" spans="1:12" s="3" customFormat="1" ht="40.5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4" spans="1:12">
      <c r="B4" s="11" t="s">
        <v>29</v>
      </c>
      <c r="F4" s="4"/>
    </row>
    <row r="5" spans="1:12">
      <c r="B5" s="5" t="s">
        <v>11</v>
      </c>
      <c r="C5" s="5" t="s">
        <v>12</v>
      </c>
      <c r="D5" s="6" t="s">
        <v>13</v>
      </c>
      <c r="E5" s="6" t="s">
        <v>14</v>
      </c>
      <c r="F5" s="7" t="s">
        <v>30</v>
      </c>
      <c r="G5" s="7" t="s">
        <v>16</v>
      </c>
    </row>
    <row r="6" spans="1:12">
      <c r="B6" s="4">
        <v>1001</v>
      </c>
      <c r="C6" s="1" t="s">
        <v>17</v>
      </c>
      <c r="D6" s="1">
        <v>250</v>
      </c>
      <c r="E6" s="8">
        <v>500</v>
      </c>
      <c r="F6" s="4" t="b">
        <f>OR(D6&gt;100,E6&gt;300)</f>
        <v>1</v>
      </c>
      <c r="G6" s="4">
        <f>SIGN((D6&gt;100)+(E6&gt;300))</f>
        <v>1</v>
      </c>
    </row>
    <row r="7" spans="1:12">
      <c r="B7" s="4">
        <v>1002</v>
      </c>
      <c r="C7" s="1" t="s">
        <v>18</v>
      </c>
      <c r="D7" s="1">
        <v>50</v>
      </c>
      <c r="E7" s="8">
        <v>300</v>
      </c>
      <c r="F7" s="4" t="b">
        <f t="shared" ref="F7:F15" si="0">OR(D7&gt;100,E7&gt;300)</f>
        <v>0</v>
      </c>
      <c r="G7" s="4">
        <f t="shared" ref="G7:G15" si="1">SIGN((D7&gt;100)+(E7&gt;300))</f>
        <v>0</v>
      </c>
    </row>
    <row r="8" spans="1:12">
      <c r="B8" s="4">
        <v>1003</v>
      </c>
      <c r="C8" s="1" t="s">
        <v>19</v>
      </c>
      <c r="D8" s="1">
        <v>80</v>
      </c>
      <c r="E8" s="8">
        <v>200</v>
      </c>
      <c r="F8" s="4" t="b">
        <f t="shared" si="0"/>
        <v>0</v>
      </c>
      <c r="G8" s="4">
        <f t="shared" si="1"/>
        <v>0</v>
      </c>
    </row>
    <row r="9" spans="1:12">
      <c r="B9" s="4">
        <v>1004</v>
      </c>
      <c r="C9" s="1" t="s">
        <v>20</v>
      </c>
      <c r="D9" s="1">
        <v>0</v>
      </c>
      <c r="E9" s="8">
        <v>50</v>
      </c>
      <c r="F9" s="4" t="b">
        <f t="shared" si="0"/>
        <v>0</v>
      </c>
      <c r="G9" s="4">
        <f t="shared" si="1"/>
        <v>0</v>
      </c>
    </row>
    <row r="10" spans="1:12">
      <c r="B10" s="4">
        <v>1005</v>
      </c>
      <c r="C10" s="1" t="s">
        <v>21</v>
      </c>
      <c r="D10" s="1">
        <v>100</v>
      </c>
      <c r="E10" s="8">
        <v>100</v>
      </c>
      <c r="F10" s="4" t="b">
        <f t="shared" si="0"/>
        <v>0</v>
      </c>
      <c r="G10" s="4">
        <f t="shared" si="1"/>
        <v>0</v>
      </c>
    </row>
    <row r="11" spans="1:12">
      <c r="B11" s="4">
        <v>1006</v>
      </c>
      <c r="C11" s="1" t="s">
        <v>22</v>
      </c>
      <c r="D11" s="1">
        <v>150</v>
      </c>
      <c r="E11" s="8">
        <v>400</v>
      </c>
      <c r="F11" s="4" t="b">
        <f t="shared" si="0"/>
        <v>1</v>
      </c>
      <c r="G11" s="4">
        <f t="shared" si="1"/>
        <v>1</v>
      </c>
    </row>
    <row r="12" spans="1:12">
      <c r="B12" s="4">
        <v>1007</v>
      </c>
      <c r="C12" s="1" t="s">
        <v>23</v>
      </c>
      <c r="D12" s="1">
        <v>75</v>
      </c>
      <c r="E12" s="8">
        <v>250</v>
      </c>
      <c r="F12" s="4" t="b">
        <f t="shared" si="0"/>
        <v>0</v>
      </c>
      <c r="G12" s="4">
        <f t="shared" si="1"/>
        <v>0</v>
      </c>
    </row>
    <row r="13" spans="1:12">
      <c r="B13" s="4">
        <v>1008</v>
      </c>
      <c r="C13" s="1" t="s">
        <v>24</v>
      </c>
      <c r="D13" s="1">
        <v>120</v>
      </c>
      <c r="E13" s="8">
        <v>350</v>
      </c>
      <c r="F13" s="4" t="b">
        <f t="shared" si="0"/>
        <v>1</v>
      </c>
      <c r="G13" s="4">
        <f t="shared" si="1"/>
        <v>1</v>
      </c>
    </row>
    <row r="14" spans="1:12">
      <c r="B14" s="4">
        <v>1009</v>
      </c>
      <c r="C14" s="1" t="s">
        <v>25</v>
      </c>
      <c r="D14" s="1">
        <v>40</v>
      </c>
      <c r="E14" s="8">
        <v>30</v>
      </c>
      <c r="F14" s="4" t="b">
        <f t="shared" si="0"/>
        <v>0</v>
      </c>
      <c r="G14" s="4">
        <f t="shared" si="1"/>
        <v>0</v>
      </c>
    </row>
    <row r="15" spans="1:12">
      <c r="B15" s="4">
        <v>1011</v>
      </c>
      <c r="C15" s="1" t="s">
        <v>31</v>
      </c>
      <c r="D15" s="1">
        <v>90</v>
      </c>
      <c r="E15" s="8">
        <v>310</v>
      </c>
      <c r="F15" s="4" t="b">
        <f t="shared" si="0"/>
        <v>1</v>
      </c>
      <c r="G15" s="4">
        <f t="shared" si="1"/>
        <v>1</v>
      </c>
    </row>
    <row r="16" spans="1:12">
      <c r="F16" s="4"/>
    </row>
    <row r="17" spans="6:7">
      <c r="F17" s="15" t="str">
        <f ca="1">_xlfn.IFNA(_xlfn.FORMULATEXT(F6),"")</f>
        <v>=OR(D6&gt;100,E6&gt;300)</v>
      </c>
      <c r="G17" s="16" t="str">
        <f ca="1">_xlfn.IFNA(_xlfn.FORMULATEXT(G6),"")</f>
        <v>=SIGN((D6&gt;100)+(E6&gt;300))</v>
      </c>
    </row>
    <row r="18" spans="6:7">
      <c r="F18" s="12"/>
    </row>
  </sheetData>
  <conditionalFormatting sqref="F6:G15">
    <cfRule type="expression" dxfId="5" priority="1">
      <formula>F6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DB509-390C-4D56-9F60-0924CD365D75}">
  <dimension ref="A1:K17"/>
  <sheetViews>
    <sheetView showGridLines="0" zoomScaleNormal="100" workbookViewId="0">
      <selection activeCell="E3" sqref="E3"/>
    </sheetView>
  </sheetViews>
  <sheetFormatPr defaultRowHeight="16.5"/>
  <cols>
    <col min="1" max="1" width="3.42578125" style="1" customWidth="1"/>
    <col min="2" max="2" width="12.7109375" style="1" bestFit="1" customWidth="1"/>
    <col min="3" max="3" width="19.7109375" style="1" bestFit="1" customWidth="1"/>
    <col min="4" max="4" width="18.5703125" style="1" bestFit="1" customWidth="1"/>
    <col min="5" max="5" width="12.140625" style="1" customWidth="1"/>
    <col min="6" max="6" width="13.5703125" style="1" bestFit="1" customWidth="1"/>
    <col min="7" max="7" width="12.28515625" style="1" bestFit="1" customWidth="1"/>
    <col min="8" max="10" width="9.28515625" style="1" customWidth="1"/>
    <col min="11" max="11" width="17" style="1" bestFit="1" customWidth="1"/>
    <col min="12" max="13" width="15.85546875" style="1" customWidth="1"/>
    <col min="14" max="16384" width="9.140625" style="1"/>
  </cols>
  <sheetData>
    <row r="1" spans="1:11" s="3" customFormat="1" ht="40.5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4" spans="1:11">
      <c r="B4" s="11" t="s">
        <v>33</v>
      </c>
      <c r="F4" s="4"/>
    </row>
    <row r="5" spans="1:11">
      <c r="B5" s="5" t="s">
        <v>11</v>
      </c>
      <c r="C5" s="5" t="s">
        <v>12</v>
      </c>
      <c r="D5" s="6" t="s">
        <v>13</v>
      </c>
      <c r="E5" s="6" t="s">
        <v>14</v>
      </c>
      <c r="F5" s="7" t="s">
        <v>34</v>
      </c>
      <c r="G5" s="7" t="s">
        <v>35</v>
      </c>
    </row>
    <row r="6" spans="1:11">
      <c r="B6" s="4">
        <v>1001</v>
      </c>
      <c r="C6" s="1" t="s">
        <v>17</v>
      </c>
      <c r="D6" s="1">
        <v>250</v>
      </c>
      <c r="E6" s="8">
        <v>500</v>
      </c>
      <c r="F6" s="4" t="b">
        <f>NOT(D6&gt;0)</f>
        <v>0</v>
      </c>
      <c r="G6" s="1" t="b">
        <f>D6=0</f>
        <v>0</v>
      </c>
    </row>
    <row r="7" spans="1:11">
      <c r="B7" s="4">
        <v>1002</v>
      </c>
      <c r="C7" s="1" t="s">
        <v>18</v>
      </c>
      <c r="D7" s="1">
        <v>50</v>
      </c>
      <c r="E7" s="8">
        <v>300</v>
      </c>
      <c r="F7" s="4" t="b">
        <f t="shared" ref="F7:F15" si="0">NOT(D7&gt;0)</f>
        <v>0</v>
      </c>
      <c r="G7" s="1" t="b">
        <f t="shared" ref="G7:G15" si="1">D7=0</f>
        <v>0</v>
      </c>
    </row>
    <row r="8" spans="1:11">
      <c r="B8" s="4">
        <v>1003</v>
      </c>
      <c r="C8" s="1" t="s">
        <v>19</v>
      </c>
      <c r="D8" s="1">
        <v>80</v>
      </c>
      <c r="E8" s="8">
        <v>200</v>
      </c>
      <c r="F8" s="4" t="b">
        <f t="shared" si="0"/>
        <v>0</v>
      </c>
      <c r="G8" s="1" t="b">
        <f t="shared" si="1"/>
        <v>0</v>
      </c>
    </row>
    <row r="9" spans="1:11">
      <c r="B9" s="4">
        <v>1004</v>
      </c>
      <c r="C9" s="1" t="s">
        <v>20</v>
      </c>
      <c r="D9" s="1">
        <v>0</v>
      </c>
      <c r="E9" s="8">
        <v>50</v>
      </c>
      <c r="F9" s="4" t="b">
        <f t="shared" si="0"/>
        <v>1</v>
      </c>
      <c r="G9" s="1" t="b">
        <f t="shared" si="1"/>
        <v>1</v>
      </c>
    </row>
    <row r="10" spans="1:11">
      <c r="B10" s="4">
        <v>1005</v>
      </c>
      <c r="C10" s="1" t="s">
        <v>21</v>
      </c>
      <c r="D10" s="1">
        <v>100</v>
      </c>
      <c r="E10" s="8">
        <v>100</v>
      </c>
      <c r="F10" s="4" t="b">
        <f t="shared" si="0"/>
        <v>0</v>
      </c>
      <c r="G10" s="1" t="b">
        <f t="shared" si="1"/>
        <v>0</v>
      </c>
    </row>
    <row r="11" spans="1:11">
      <c r="B11" s="4">
        <v>1006</v>
      </c>
      <c r="C11" s="1" t="s">
        <v>22</v>
      </c>
      <c r="D11" s="1">
        <v>150</v>
      </c>
      <c r="E11" s="8">
        <v>400</v>
      </c>
      <c r="F11" s="4" t="b">
        <f t="shared" si="0"/>
        <v>0</v>
      </c>
      <c r="G11" s="1" t="b">
        <f t="shared" si="1"/>
        <v>0</v>
      </c>
    </row>
    <row r="12" spans="1:11">
      <c r="B12" s="4">
        <v>1007</v>
      </c>
      <c r="C12" s="1" t="s">
        <v>23</v>
      </c>
      <c r="D12" s="1">
        <v>75</v>
      </c>
      <c r="E12" s="8">
        <v>250</v>
      </c>
      <c r="F12" s="4" t="b">
        <f t="shared" si="0"/>
        <v>0</v>
      </c>
      <c r="G12" s="1" t="b">
        <f t="shared" si="1"/>
        <v>0</v>
      </c>
    </row>
    <row r="13" spans="1:11">
      <c r="B13" s="4">
        <v>1008</v>
      </c>
      <c r="C13" s="1" t="s">
        <v>24</v>
      </c>
      <c r="D13" s="1">
        <v>120</v>
      </c>
      <c r="E13" s="8">
        <v>350</v>
      </c>
      <c r="F13" s="4" t="b">
        <f t="shared" si="0"/>
        <v>0</v>
      </c>
      <c r="G13" s="1" t="b">
        <f t="shared" si="1"/>
        <v>0</v>
      </c>
    </row>
    <row r="14" spans="1:11">
      <c r="B14" s="4">
        <v>1009</v>
      </c>
      <c r="C14" s="1" t="s">
        <v>25</v>
      </c>
      <c r="D14" s="1">
        <v>40</v>
      </c>
      <c r="E14" s="8">
        <v>30</v>
      </c>
      <c r="F14" s="4" t="b">
        <f t="shared" si="0"/>
        <v>0</v>
      </c>
      <c r="G14" s="1" t="b">
        <f t="shared" si="1"/>
        <v>0</v>
      </c>
    </row>
    <row r="15" spans="1:11">
      <c r="B15" s="4">
        <v>1010</v>
      </c>
      <c r="C15" s="1" t="s">
        <v>26</v>
      </c>
      <c r="D15" s="1">
        <v>90</v>
      </c>
      <c r="E15" s="8">
        <v>280</v>
      </c>
      <c r="F15" s="4" t="b">
        <f t="shared" si="0"/>
        <v>0</v>
      </c>
      <c r="G15" s="1" t="b">
        <f t="shared" si="1"/>
        <v>0</v>
      </c>
    </row>
    <row r="16" spans="1:11">
      <c r="F16" s="4"/>
    </row>
    <row r="17" spans="6:7">
      <c r="F17" s="10" t="str">
        <f ca="1">_xlfn.IFNA(_xlfn.FORMULATEXT(F6),"")</f>
        <v>=NOT(D6&gt;0)</v>
      </c>
      <c r="G17" s="4" t="str">
        <f ca="1">_xlfn.IFNA(_xlfn.FORMULATEXT(G6),"")</f>
        <v>=D6=0</v>
      </c>
    </row>
  </sheetData>
  <conditionalFormatting sqref="F6:G15">
    <cfRule type="expression" dxfId="4" priority="1">
      <formula>F6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EDC6B-9A01-4ADB-9E94-7B593B7A2076}">
  <dimension ref="A1:M26"/>
  <sheetViews>
    <sheetView showGridLines="0" zoomScaleNormal="100" workbookViewId="0">
      <selection activeCell="E2" sqref="E2"/>
    </sheetView>
  </sheetViews>
  <sheetFormatPr defaultRowHeight="16.5"/>
  <cols>
    <col min="1" max="1" width="3.42578125" style="1" customWidth="1"/>
    <col min="2" max="2" width="12.7109375" style="1" bestFit="1" customWidth="1"/>
    <col min="3" max="3" width="19.7109375" style="1" bestFit="1" customWidth="1"/>
    <col min="4" max="4" width="16.85546875" style="1" bestFit="1" customWidth="1"/>
    <col min="5" max="5" width="15.28515625" style="1" bestFit="1" customWidth="1"/>
    <col min="6" max="6" width="26" style="1" bestFit="1" customWidth="1"/>
    <col min="7" max="7" width="32.28515625" style="1" bestFit="1" customWidth="1"/>
    <col min="8" max="8" width="9.28515625" style="1" bestFit="1" customWidth="1"/>
    <col min="9" max="12" width="9.28515625" style="1" customWidth="1"/>
    <col min="13" max="13" width="17" style="1" bestFit="1" customWidth="1"/>
    <col min="14" max="15" width="15.85546875" style="1" customWidth="1"/>
    <col min="16" max="16384" width="9.140625" style="1"/>
  </cols>
  <sheetData>
    <row r="1" spans="1:13" s="3" customFormat="1" ht="40.5">
      <c r="A1" s="2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3" spans="1:13">
      <c r="B3" s="1" t="s">
        <v>37</v>
      </c>
    </row>
    <row r="6" spans="1:13" ht="30.75">
      <c r="B6" s="13" t="s">
        <v>38</v>
      </c>
      <c r="C6" s="13" t="s">
        <v>39</v>
      </c>
      <c r="D6" s="13" t="s">
        <v>40</v>
      </c>
    </row>
    <row r="7" spans="1:13">
      <c r="B7" s="14" t="s">
        <v>41</v>
      </c>
      <c r="C7" s="14" t="s">
        <v>42</v>
      </c>
      <c r="D7" s="14" t="str">
        <f>IF(_xlfn.XOR(B7="Up",C7="Up"),"On","Off")</f>
        <v>On</v>
      </c>
    </row>
    <row r="8" spans="1:13">
      <c r="B8" s="14" t="s">
        <v>42</v>
      </c>
      <c r="C8" s="14" t="s">
        <v>41</v>
      </c>
      <c r="D8" s="14" t="str">
        <f t="shared" ref="D8:D10" si="0">IF(_xlfn.XOR(B8="Up",C8="Up"),"On","Off")</f>
        <v>On</v>
      </c>
    </row>
    <row r="9" spans="1:13">
      <c r="B9" s="14" t="s">
        <v>41</v>
      </c>
      <c r="C9" s="14" t="s">
        <v>41</v>
      </c>
      <c r="D9" s="14" t="str">
        <f t="shared" si="0"/>
        <v>Off</v>
      </c>
    </row>
    <row r="10" spans="1:13">
      <c r="B10" s="14" t="s">
        <v>42</v>
      </c>
      <c r="C10" s="14" t="s">
        <v>42</v>
      </c>
      <c r="D10" s="14" t="str">
        <f t="shared" si="0"/>
        <v>Off</v>
      </c>
    </row>
    <row r="13" spans="1:13">
      <c r="B13" s="11" t="s">
        <v>43</v>
      </c>
      <c r="F13" s="4"/>
    </row>
    <row r="14" spans="1:13">
      <c r="B14" s="5" t="s">
        <v>11</v>
      </c>
      <c r="C14" s="5" t="s">
        <v>12</v>
      </c>
      <c r="D14" s="6" t="s">
        <v>13</v>
      </c>
      <c r="E14" s="6" t="s">
        <v>14</v>
      </c>
      <c r="F14" s="7" t="str">
        <f ca="1">_xlfn.IFNA(_xlfn.FORMULATEXT(F15),"")</f>
        <v>=XOR(D15&lt;100,E15&lt;200)</v>
      </c>
      <c r="G14" s="7" t="str">
        <f ca="1">_xlfn.IFNA(_xlfn.FORMULATEXT(G15),"")</f>
        <v>=ISODD((D15&lt;100)+(E15&lt;200))</v>
      </c>
    </row>
    <row r="15" spans="1:13">
      <c r="B15" s="4">
        <v>1001</v>
      </c>
      <c r="C15" s="1" t="s">
        <v>17</v>
      </c>
      <c r="D15" s="1">
        <v>250</v>
      </c>
      <c r="E15" s="8">
        <v>500</v>
      </c>
      <c r="F15" s="4" t="b">
        <f>_xlfn.XOR(D15&lt;100,E15&lt;200)</f>
        <v>0</v>
      </c>
      <c r="G15" s="4" t="b">
        <f>ISODD((D15&lt;100)+(E15&lt;200))</f>
        <v>0</v>
      </c>
    </row>
    <row r="16" spans="1:13">
      <c r="B16" s="4">
        <v>1002</v>
      </c>
      <c r="C16" s="1" t="s">
        <v>18</v>
      </c>
      <c r="D16" s="1">
        <v>50</v>
      </c>
      <c r="E16" s="8">
        <v>300</v>
      </c>
      <c r="F16" s="4" t="b">
        <f t="shared" ref="F16:F24" si="1">_xlfn.XOR(D16&lt;100,E16&lt;200)</f>
        <v>1</v>
      </c>
      <c r="G16" s="4" t="b">
        <f t="shared" ref="G16:G24" si="2">ISODD((D16&lt;100)+(E16&lt;200))</f>
        <v>1</v>
      </c>
    </row>
    <row r="17" spans="2:7">
      <c r="B17" s="4">
        <v>1003</v>
      </c>
      <c r="C17" s="1" t="s">
        <v>19</v>
      </c>
      <c r="D17" s="1">
        <v>80</v>
      </c>
      <c r="E17" s="8">
        <v>200</v>
      </c>
      <c r="F17" s="4" t="b">
        <f t="shared" si="1"/>
        <v>1</v>
      </c>
      <c r="G17" s="4" t="b">
        <f t="shared" si="2"/>
        <v>1</v>
      </c>
    </row>
    <row r="18" spans="2:7">
      <c r="B18" s="4">
        <v>1004</v>
      </c>
      <c r="C18" s="1" t="s">
        <v>20</v>
      </c>
      <c r="D18" s="1">
        <v>0</v>
      </c>
      <c r="E18" s="8">
        <v>50</v>
      </c>
      <c r="F18" s="4" t="b">
        <f t="shared" si="1"/>
        <v>0</v>
      </c>
      <c r="G18" s="4" t="b">
        <f t="shared" si="2"/>
        <v>0</v>
      </c>
    </row>
    <row r="19" spans="2:7">
      <c r="B19" s="4">
        <v>1005</v>
      </c>
      <c r="C19" s="1" t="s">
        <v>21</v>
      </c>
      <c r="D19" s="1">
        <v>100</v>
      </c>
      <c r="E19" s="8">
        <v>100</v>
      </c>
      <c r="F19" s="4" t="b">
        <f t="shared" si="1"/>
        <v>1</v>
      </c>
      <c r="G19" s="4" t="b">
        <f t="shared" si="2"/>
        <v>1</v>
      </c>
    </row>
    <row r="20" spans="2:7">
      <c r="B20" s="4">
        <v>1006</v>
      </c>
      <c r="C20" s="1" t="s">
        <v>22</v>
      </c>
      <c r="D20" s="1">
        <v>150</v>
      </c>
      <c r="E20" s="8">
        <v>400</v>
      </c>
      <c r="F20" s="4" t="b">
        <f t="shared" si="1"/>
        <v>0</v>
      </c>
      <c r="G20" s="4" t="b">
        <f t="shared" si="2"/>
        <v>0</v>
      </c>
    </row>
    <row r="21" spans="2:7">
      <c r="B21" s="4">
        <v>1007</v>
      </c>
      <c r="C21" s="1" t="s">
        <v>23</v>
      </c>
      <c r="D21" s="1">
        <v>75</v>
      </c>
      <c r="E21" s="8">
        <v>250</v>
      </c>
      <c r="F21" s="4" t="b">
        <f t="shared" si="1"/>
        <v>1</v>
      </c>
      <c r="G21" s="4" t="b">
        <f t="shared" si="2"/>
        <v>1</v>
      </c>
    </row>
    <row r="22" spans="2:7">
      <c r="B22" s="4">
        <v>1008</v>
      </c>
      <c r="C22" s="1" t="s">
        <v>24</v>
      </c>
      <c r="D22" s="1">
        <v>120</v>
      </c>
      <c r="E22" s="8">
        <v>350</v>
      </c>
      <c r="F22" s="4" t="b">
        <f t="shared" si="1"/>
        <v>0</v>
      </c>
      <c r="G22" s="4" t="b">
        <f t="shared" si="2"/>
        <v>0</v>
      </c>
    </row>
    <row r="23" spans="2:7">
      <c r="B23" s="4">
        <v>1009</v>
      </c>
      <c r="C23" s="1" t="s">
        <v>25</v>
      </c>
      <c r="D23" s="1">
        <v>40</v>
      </c>
      <c r="E23" s="8">
        <v>30</v>
      </c>
      <c r="F23" s="4" t="b">
        <f t="shared" si="1"/>
        <v>0</v>
      </c>
      <c r="G23" s="4" t="b">
        <f t="shared" si="2"/>
        <v>0</v>
      </c>
    </row>
    <row r="24" spans="2:7">
      <c r="B24" s="4">
        <v>1010</v>
      </c>
      <c r="C24" s="1" t="s">
        <v>26</v>
      </c>
      <c r="D24" s="1">
        <v>90</v>
      </c>
      <c r="E24" s="8">
        <v>280</v>
      </c>
      <c r="F24" s="4" t="b">
        <f t="shared" si="1"/>
        <v>1</v>
      </c>
      <c r="G24" s="4" t="b">
        <f t="shared" si="2"/>
        <v>1</v>
      </c>
    </row>
    <row r="25" spans="2:7">
      <c r="F25" s="4"/>
    </row>
    <row r="26" spans="2:7">
      <c r="G26" s="4"/>
    </row>
  </sheetData>
  <conditionalFormatting sqref="F15:G24">
    <cfRule type="expression" dxfId="3" priority="1">
      <formula>F15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51F1-0960-4650-BC6D-021B2F78A774}">
  <dimension ref="A1:K17"/>
  <sheetViews>
    <sheetView showGridLines="0" zoomScaleNormal="100" workbookViewId="0">
      <selection activeCell="F3" sqref="F3"/>
    </sheetView>
  </sheetViews>
  <sheetFormatPr defaultRowHeight="16.5"/>
  <cols>
    <col min="1" max="1" width="3.42578125" style="1" customWidth="1"/>
    <col min="2" max="2" width="12.7109375" style="1" bestFit="1" customWidth="1"/>
    <col min="3" max="3" width="19.7109375" style="1" bestFit="1" customWidth="1"/>
    <col min="4" max="4" width="18.5703125" style="1" bestFit="1" customWidth="1"/>
    <col min="5" max="5" width="14.7109375" style="1" customWidth="1"/>
    <col min="6" max="6" width="14" style="1" bestFit="1" customWidth="1"/>
    <col min="7" max="7" width="11.140625" style="1" bestFit="1" customWidth="1"/>
    <col min="8" max="10" width="9.28515625" style="1" customWidth="1"/>
    <col min="11" max="11" width="17" style="1" bestFit="1" customWidth="1"/>
    <col min="12" max="13" width="15.85546875" style="1" customWidth="1"/>
    <col min="14" max="16384" width="9.140625" style="1"/>
  </cols>
  <sheetData>
    <row r="1" spans="1:11" s="3" customFormat="1" ht="40.5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4" spans="1:11">
      <c r="B4" s="11" t="s">
        <v>45</v>
      </c>
      <c r="G4" s="4"/>
    </row>
    <row r="5" spans="1:11">
      <c r="B5" s="5" t="s">
        <v>11</v>
      </c>
      <c r="C5" s="5" t="s">
        <v>12</v>
      </c>
      <c r="D5" s="6" t="s">
        <v>13</v>
      </c>
      <c r="E5" s="6" t="s">
        <v>14</v>
      </c>
      <c r="F5" s="7" t="str">
        <f ca="1">_xlfn.IFNA(_xlfn.FORMULATEXT(F6),"")</f>
        <v>=IF(D6=0,2,0)</v>
      </c>
      <c r="G5" s="7" t="str">
        <f ca="1">_xlfn.IFNA(_xlfn.FORMULATEXT(G6),"")</f>
        <v>=(D6=0)*2</v>
      </c>
    </row>
    <row r="6" spans="1:11">
      <c r="B6" s="4">
        <v>1001</v>
      </c>
      <c r="C6" s="1" t="s">
        <v>17</v>
      </c>
      <c r="D6" s="1">
        <v>250</v>
      </c>
      <c r="E6" s="8">
        <v>500</v>
      </c>
      <c r="F6" s="4">
        <f>IF(D6=0,2,0)</f>
        <v>0</v>
      </c>
      <c r="G6" s="4">
        <f>(D6=0)*2</f>
        <v>0</v>
      </c>
    </row>
    <row r="7" spans="1:11">
      <c r="B7" s="4">
        <v>1002</v>
      </c>
      <c r="C7" s="1" t="s">
        <v>18</v>
      </c>
      <c r="D7" s="1">
        <v>50</v>
      </c>
      <c r="E7" s="8">
        <v>300</v>
      </c>
      <c r="F7" s="4">
        <f t="shared" ref="F7:F15" si="0">IF(D7=0,2,0)</f>
        <v>0</v>
      </c>
      <c r="G7" s="4">
        <f t="shared" ref="G7:G15" si="1">(D7=0)*2</f>
        <v>0</v>
      </c>
    </row>
    <row r="8" spans="1:11">
      <c r="B8" s="4">
        <v>1003</v>
      </c>
      <c r="C8" s="1" t="s">
        <v>19</v>
      </c>
      <c r="D8" s="1">
        <v>80</v>
      </c>
      <c r="E8" s="8">
        <v>200</v>
      </c>
      <c r="F8" s="4">
        <f t="shared" si="0"/>
        <v>0</v>
      </c>
      <c r="G8" s="4">
        <f t="shared" si="1"/>
        <v>0</v>
      </c>
    </row>
    <row r="9" spans="1:11">
      <c r="B9" s="4">
        <v>1004</v>
      </c>
      <c r="C9" s="1" t="s">
        <v>20</v>
      </c>
      <c r="D9" s="1">
        <v>0</v>
      </c>
      <c r="E9" s="8">
        <v>50</v>
      </c>
      <c r="F9" s="4">
        <f t="shared" si="0"/>
        <v>2</v>
      </c>
      <c r="G9" s="4">
        <f t="shared" si="1"/>
        <v>2</v>
      </c>
    </row>
    <row r="10" spans="1:11">
      <c r="B10" s="4">
        <v>1005</v>
      </c>
      <c r="C10" s="1" t="s">
        <v>21</v>
      </c>
      <c r="D10" s="1">
        <v>100</v>
      </c>
      <c r="E10" s="8">
        <v>100</v>
      </c>
      <c r="F10" s="4">
        <f t="shared" si="0"/>
        <v>0</v>
      </c>
      <c r="G10" s="4">
        <f t="shared" si="1"/>
        <v>0</v>
      </c>
    </row>
    <row r="11" spans="1:11">
      <c r="B11" s="4">
        <v>1006</v>
      </c>
      <c r="C11" s="1" t="s">
        <v>22</v>
      </c>
      <c r="D11" s="1">
        <v>150</v>
      </c>
      <c r="E11" s="8">
        <v>400</v>
      </c>
      <c r="F11" s="4">
        <f t="shared" si="0"/>
        <v>0</v>
      </c>
      <c r="G11" s="4">
        <f t="shared" si="1"/>
        <v>0</v>
      </c>
    </row>
    <row r="12" spans="1:11">
      <c r="B12" s="4">
        <v>1007</v>
      </c>
      <c r="C12" s="1" t="s">
        <v>23</v>
      </c>
      <c r="D12" s="1">
        <v>75</v>
      </c>
      <c r="E12" s="8">
        <v>250</v>
      </c>
      <c r="F12" s="4">
        <f t="shared" si="0"/>
        <v>0</v>
      </c>
      <c r="G12" s="4">
        <f t="shared" si="1"/>
        <v>0</v>
      </c>
    </row>
    <row r="13" spans="1:11">
      <c r="B13" s="4">
        <v>1008</v>
      </c>
      <c r="C13" s="1" t="s">
        <v>24</v>
      </c>
      <c r="D13" s="1">
        <v>120</v>
      </c>
      <c r="E13" s="8">
        <v>350</v>
      </c>
      <c r="F13" s="4">
        <f t="shared" si="0"/>
        <v>0</v>
      </c>
      <c r="G13" s="4">
        <f t="shared" si="1"/>
        <v>0</v>
      </c>
    </row>
    <row r="14" spans="1:11">
      <c r="B14" s="4">
        <v>1009</v>
      </c>
      <c r="C14" s="1" t="s">
        <v>25</v>
      </c>
      <c r="D14" s="1">
        <v>40</v>
      </c>
      <c r="E14" s="8">
        <v>30</v>
      </c>
      <c r="F14" s="4">
        <f t="shared" si="0"/>
        <v>0</v>
      </c>
      <c r="G14" s="4">
        <f t="shared" si="1"/>
        <v>0</v>
      </c>
    </row>
    <row r="15" spans="1:11">
      <c r="B15" s="4">
        <v>1010</v>
      </c>
      <c r="C15" s="1" t="s">
        <v>26</v>
      </c>
      <c r="D15" s="1">
        <v>90</v>
      </c>
      <c r="E15" s="8">
        <v>280</v>
      </c>
      <c r="F15" s="4">
        <f t="shared" si="0"/>
        <v>0</v>
      </c>
      <c r="G15" s="4">
        <f t="shared" si="1"/>
        <v>0</v>
      </c>
    </row>
    <row r="16" spans="1:11">
      <c r="G16" s="4"/>
    </row>
    <row r="17" spans="7:7">
      <c r="G17" s="4"/>
    </row>
  </sheetData>
  <sortState xmlns:xlrd2="http://schemas.microsoft.com/office/spreadsheetml/2017/richdata2" ref="E3:E26">
    <sortCondition ref="E3:E26"/>
  </sortState>
  <conditionalFormatting sqref="F6:G15">
    <cfRule type="expression" dxfId="2" priority="2">
      <formula>F6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06901-74D9-4FEC-9021-30178153F593}">
  <dimension ref="A1:J17"/>
  <sheetViews>
    <sheetView showGridLines="0" zoomScaleNormal="100" workbookViewId="0">
      <selection activeCell="F3" sqref="F3"/>
    </sheetView>
  </sheetViews>
  <sheetFormatPr defaultRowHeight="16.5"/>
  <cols>
    <col min="1" max="1" width="3.42578125" style="1" customWidth="1"/>
    <col min="2" max="2" width="12.7109375" style="1" bestFit="1" customWidth="1"/>
    <col min="3" max="3" width="15" style="1" bestFit="1" customWidth="1"/>
    <col min="4" max="4" width="18.5703125" style="1" bestFit="1" customWidth="1"/>
    <col min="5" max="5" width="12.5703125" style="1" customWidth="1"/>
    <col min="6" max="6" width="23.7109375" style="1" bestFit="1" customWidth="1"/>
    <col min="7" max="7" width="18.85546875" style="1" bestFit="1" customWidth="1"/>
    <col min="8" max="10" width="9.28515625" style="1" customWidth="1"/>
    <col min="11" max="12" width="15.85546875" style="1" customWidth="1"/>
    <col min="13" max="16384" width="9.140625" style="1"/>
  </cols>
  <sheetData>
    <row r="1" spans="1:10" s="3" customFormat="1" ht="40.5">
      <c r="A1" s="2" t="s">
        <v>46</v>
      </c>
      <c r="B1" s="2"/>
      <c r="C1" s="2"/>
      <c r="D1" s="2"/>
      <c r="E1" s="2"/>
      <c r="F1" s="2"/>
      <c r="G1" s="2"/>
      <c r="H1" s="2"/>
      <c r="I1" s="2"/>
      <c r="J1" s="2"/>
    </row>
    <row r="3" spans="1:10">
      <c r="F3" s="4"/>
      <c r="G3" s="4"/>
    </row>
    <row r="4" spans="1:10">
      <c r="B4" s="11" t="s">
        <v>47</v>
      </c>
      <c r="F4" s="4"/>
      <c r="G4" s="4"/>
    </row>
    <row r="5" spans="1:10" ht="33">
      <c r="B5" s="5" t="s">
        <v>11</v>
      </c>
      <c r="C5" s="5" t="s">
        <v>12</v>
      </c>
      <c r="D5" s="6" t="s">
        <v>13</v>
      </c>
      <c r="E5" s="6" t="s">
        <v>14</v>
      </c>
      <c r="F5" s="17" t="str">
        <f ca="1">_xlfn.IFNA(_xlfn.FORMULATEXT(F6),"")</f>
        <v>=IFS(D6&gt;200,D6*0.2,D6&gt;100,D6*0.1,TRUE,0)</v>
      </c>
      <c r="G5" s="17" t="str">
        <f ca="1">_xlfn.IFNA(_xlfn.FORMULATEXT(G6),"")</f>
        <v>=(D6&gt;200)*D6*0.1+(D6&gt;100)*D6*0.1</v>
      </c>
    </row>
    <row r="6" spans="1:10">
      <c r="B6" s="4">
        <v>1001</v>
      </c>
      <c r="C6" s="1" t="s">
        <v>17</v>
      </c>
      <c r="D6" s="1">
        <v>250</v>
      </c>
      <c r="E6" s="8">
        <v>500</v>
      </c>
      <c r="F6" s="4" cm="1">
        <f t="array" ref="F6">_xlfn.IFS(D6&gt;200,D6*0.2,D6&gt;100,D6*0.1,TRUE,0)</f>
        <v>50</v>
      </c>
      <c r="G6" s="4">
        <f>(D6&gt;200)*D6*0.1+(D6&gt;100)*D6*0.1</f>
        <v>50</v>
      </c>
    </row>
    <row r="7" spans="1:10">
      <c r="B7" s="4">
        <v>1002</v>
      </c>
      <c r="C7" s="1" t="s">
        <v>18</v>
      </c>
      <c r="D7" s="1">
        <v>50</v>
      </c>
      <c r="E7" s="8">
        <v>300</v>
      </c>
      <c r="F7" s="4" cm="1">
        <f t="array" ref="F7">_xlfn.IFS(D7&gt;200,D7*0.2,D7&gt;100,D7*0.1,TRUE,0)</f>
        <v>0</v>
      </c>
      <c r="G7" s="4">
        <f t="shared" ref="G7:G15" si="0">(D7&gt;200)*D7*0.1+(D7&gt;100)*D7*0.1</f>
        <v>0</v>
      </c>
    </row>
    <row r="8" spans="1:10">
      <c r="B8" s="4">
        <v>1003</v>
      </c>
      <c r="C8" s="1" t="s">
        <v>19</v>
      </c>
      <c r="D8" s="1">
        <v>80</v>
      </c>
      <c r="E8" s="8">
        <v>200</v>
      </c>
      <c r="F8" s="4" cm="1">
        <f t="array" ref="F8">_xlfn.IFS(D8&gt;200,D8*0.2,D8&gt;100,D8*0.1,TRUE,0)</f>
        <v>0</v>
      </c>
      <c r="G8" s="4">
        <f t="shared" si="0"/>
        <v>0</v>
      </c>
    </row>
    <row r="9" spans="1:10">
      <c r="B9" s="4">
        <v>1004</v>
      </c>
      <c r="C9" s="1" t="s">
        <v>20</v>
      </c>
      <c r="D9" s="1">
        <v>0</v>
      </c>
      <c r="E9" s="8">
        <v>50</v>
      </c>
      <c r="F9" s="4" cm="1">
        <f t="array" ref="F9">_xlfn.IFS(D9&gt;200,D9*0.2,D9&gt;100,D9*0.1,TRUE,0)</f>
        <v>0</v>
      </c>
      <c r="G9" s="4">
        <f t="shared" si="0"/>
        <v>0</v>
      </c>
    </row>
    <row r="10" spans="1:10">
      <c r="B10" s="4">
        <v>1005</v>
      </c>
      <c r="C10" s="1" t="s">
        <v>21</v>
      </c>
      <c r="D10" s="1">
        <v>100</v>
      </c>
      <c r="E10" s="8">
        <v>100</v>
      </c>
      <c r="F10" s="4" cm="1">
        <f t="array" ref="F10">_xlfn.IFS(D10&gt;200,D10*0.2,D10&gt;100,D10*0.1,TRUE,0)</f>
        <v>0</v>
      </c>
      <c r="G10" s="4">
        <f t="shared" si="0"/>
        <v>0</v>
      </c>
    </row>
    <row r="11" spans="1:10">
      <c r="B11" s="4">
        <v>1006</v>
      </c>
      <c r="C11" s="1" t="s">
        <v>22</v>
      </c>
      <c r="D11" s="1">
        <v>150</v>
      </c>
      <c r="E11" s="8">
        <v>400</v>
      </c>
      <c r="F11" s="4" cm="1">
        <f t="array" ref="F11">_xlfn.IFS(D11&gt;200,D11*0.2,D11&gt;100,D11*0.1,TRUE,0)</f>
        <v>15</v>
      </c>
      <c r="G11" s="4">
        <f t="shared" si="0"/>
        <v>15</v>
      </c>
    </row>
    <row r="12" spans="1:10">
      <c r="B12" s="4">
        <v>1007</v>
      </c>
      <c r="C12" s="1" t="s">
        <v>23</v>
      </c>
      <c r="D12" s="1">
        <v>75</v>
      </c>
      <c r="E12" s="8">
        <v>250</v>
      </c>
      <c r="F12" s="4" cm="1">
        <f t="array" ref="F12">_xlfn.IFS(D12&gt;200,D12*0.2,D12&gt;100,D12*0.1,TRUE,0)</f>
        <v>0</v>
      </c>
      <c r="G12" s="4">
        <f t="shared" si="0"/>
        <v>0</v>
      </c>
    </row>
    <row r="13" spans="1:10">
      <c r="B13" s="4">
        <v>1008</v>
      </c>
      <c r="C13" s="1" t="s">
        <v>24</v>
      </c>
      <c r="D13" s="1">
        <v>120</v>
      </c>
      <c r="E13" s="8">
        <v>350</v>
      </c>
      <c r="F13" s="4" cm="1">
        <f t="array" ref="F13">_xlfn.IFS(D13&gt;200,D13*0.2,D13&gt;100,D13*0.1,TRUE,0)</f>
        <v>12</v>
      </c>
      <c r="G13" s="4">
        <f t="shared" si="0"/>
        <v>12</v>
      </c>
    </row>
    <row r="14" spans="1:10">
      <c r="B14" s="4">
        <v>1009</v>
      </c>
      <c r="C14" s="1" t="s">
        <v>25</v>
      </c>
      <c r="D14" s="1">
        <v>40</v>
      </c>
      <c r="E14" s="8">
        <v>30</v>
      </c>
      <c r="F14" s="4" cm="1">
        <f t="array" ref="F14">_xlfn.IFS(D14&gt;200,D14*0.2,D14&gt;100,D14*0.1,TRUE,0)</f>
        <v>0</v>
      </c>
      <c r="G14" s="4">
        <f t="shared" si="0"/>
        <v>0</v>
      </c>
    </row>
    <row r="15" spans="1:10">
      <c r="B15" s="4">
        <v>1010</v>
      </c>
      <c r="C15" s="1" t="s">
        <v>26</v>
      </c>
      <c r="D15" s="1">
        <v>90</v>
      </c>
      <c r="E15" s="8">
        <v>280</v>
      </c>
      <c r="F15" s="4" cm="1">
        <f t="array" ref="F15">_xlfn.IFS(D15&gt;200,D15*0.2,D15&gt;100,D15*0.1,TRUE,0)</f>
        <v>0</v>
      </c>
      <c r="G15" s="4">
        <f t="shared" si="0"/>
        <v>0</v>
      </c>
    </row>
    <row r="16" spans="1:10">
      <c r="F16" s="4"/>
    </row>
    <row r="17" spans="6:6">
      <c r="F17" s="4"/>
    </row>
  </sheetData>
  <conditionalFormatting sqref="F6:G15">
    <cfRule type="expression" dxfId="1" priority="1">
      <formula>F6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B063A-F522-49FD-9C3B-6C43B9C3FB4D}">
  <dimension ref="A1:N29"/>
  <sheetViews>
    <sheetView showGridLines="0" zoomScaleNormal="100" workbookViewId="0">
      <selection activeCell="E3" sqref="E3"/>
    </sheetView>
  </sheetViews>
  <sheetFormatPr defaultRowHeight="16.5"/>
  <cols>
    <col min="1" max="1" width="3.42578125" style="1" customWidth="1"/>
    <col min="2" max="2" width="12.7109375" style="1" bestFit="1" customWidth="1"/>
    <col min="3" max="3" width="19.7109375" style="1" bestFit="1" customWidth="1"/>
    <col min="4" max="4" width="16.85546875" style="1" bestFit="1" customWidth="1"/>
    <col min="5" max="5" width="14.7109375" style="1" customWidth="1"/>
    <col min="6" max="6" width="20.42578125" style="1" bestFit="1" customWidth="1"/>
    <col min="7" max="7" width="18.85546875" style="1" bestFit="1" customWidth="1"/>
    <col min="8" max="8" width="9.28515625" style="1" customWidth="1"/>
    <col min="9" max="9" width="17" style="1" bestFit="1" customWidth="1"/>
    <col min="10" max="11" width="15.85546875" style="1" customWidth="1"/>
    <col min="12" max="12" width="15.5703125" style="1" bestFit="1" customWidth="1"/>
    <col min="13" max="16384" width="9.140625" style="1"/>
  </cols>
  <sheetData>
    <row r="1" spans="1:14" s="3" customFormat="1" ht="40.5">
      <c r="A1" s="2" t="s">
        <v>48</v>
      </c>
      <c r="B1" s="2"/>
      <c r="C1" s="2"/>
      <c r="D1" s="2"/>
      <c r="E1" s="2"/>
      <c r="F1" s="2"/>
      <c r="G1" s="2"/>
      <c r="H1" s="2"/>
      <c r="I1" s="2"/>
    </row>
    <row r="4" spans="1:14">
      <c r="B4" s="11"/>
      <c r="F4" s="8" t="s">
        <v>49</v>
      </c>
    </row>
    <row r="5" spans="1:14">
      <c r="B5" s="5" t="s">
        <v>11</v>
      </c>
      <c r="C5" s="5" t="s">
        <v>12</v>
      </c>
      <c r="D5" s="6" t="s">
        <v>13</v>
      </c>
      <c r="E5" s="6" t="s">
        <v>14</v>
      </c>
      <c r="F5" s="7" t="str">
        <f ca="1">_xlfn.IFNA(_xlfn.FORMULATEXT(F6),"")</f>
        <v>=D6:D15&gt;100</v>
      </c>
    </row>
    <row r="6" spans="1:14">
      <c r="B6" s="4">
        <v>1001</v>
      </c>
      <c r="C6" s="1" t="s">
        <v>17</v>
      </c>
      <c r="D6" s="1">
        <v>250</v>
      </c>
      <c r="E6" s="8">
        <v>500</v>
      </c>
      <c r="F6" s="1" t="b" cm="1">
        <f t="array" ref="F6:F15">D6:D15&gt;100</f>
        <v>1</v>
      </c>
      <c r="J6"/>
      <c r="K6"/>
      <c r="L6"/>
      <c r="M6"/>
      <c r="N6"/>
    </row>
    <row r="7" spans="1:14">
      <c r="B7" s="4">
        <v>1002</v>
      </c>
      <c r="C7" s="1" t="s">
        <v>18</v>
      </c>
      <c r="D7" s="1">
        <v>50</v>
      </c>
      <c r="E7" s="8">
        <v>300</v>
      </c>
      <c r="F7" s="1" t="b">
        <v>0</v>
      </c>
      <c r="J7"/>
      <c r="K7"/>
      <c r="L7"/>
      <c r="M7"/>
      <c r="N7"/>
    </row>
    <row r="8" spans="1:14">
      <c r="B8" s="4">
        <v>1003</v>
      </c>
      <c r="C8" s="1" t="s">
        <v>19</v>
      </c>
      <c r="D8" s="1">
        <v>80</v>
      </c>
      <c r="E8" s="8">
        <v>200</v>
      </c>
      <c r="F8" s="1" t="b">
        <v>0</v>
      </c>
      <c r="J8"/>
      <c r="K8"/>
      <c r="L8"/>
      <c r="M8"/>
      <c r="N8"/>
    </row>
    <row r="9" spans="1:14">
      <c r="B9" s="4">
        <v>1004</v>
      </c>
      <c r="C9" s="1" t="s">
        <v>20</v>
      </c>
      <c r="D9" s="1">
        <v>0</v>
      </c>
      <c r="E9" s="8">
        <v>50</v>
      </c>
      <c r="F9" s="1" t="b">
        <v>0</v>
      </c>
      <c r="J9"/>
      <c r="K9"/>
      <c r="L9"/>
      <c r="M9"/>
      <c r="N9"/>
    </row>
    <row r="10" spans="1:14">
      <c r="B10" s="4">
        <v>1005</v>
      </c>
      <c r="C10" s="1" t="s">
        <v>21</v>
      </c>
      <c r="D10" s="1">
        <v>100</v>
      </c>
      <c r="E10" s="8">
        <v>100</v>
      </c>
      <c r="F10" s="1" t="b">
        <v>0</v>
      </c>
      <c r="J10"/>
      <c r="K10"/>
      <c r="L10"/>
      <c r="M10"/>
      <c r="N10"/>
    </row>
    <row r="11" spans="1:14">
      <c r="B11" s="4">
        <v>1006</v>
      </c>
      <c r="C11" s="1" t="s">
        <v>22</v>
      </c>
      <c r="D11" s="1">
        <v>150</v>
      </c>
      <c r="E11" s="8">
        <v>400</v>
      </c>
      <c r="F11" s="1" t="b">
        <v>1</v>
      </c>
      <c r="J11"/>
      <c r="K11"/>
      <c r="L11"/>
      <c r="M11"/>
      <c r="N11"/>
    </row>
    <row r="12" spans="1:14">
      <c r="B12" s="4">
        <v>1007</v>
      </c>
      <c r="C12" s="1" t="s">
        <v>23</v>
      </c>
      <c r="D12" s="1">
        <v>75</v>
      </c>
      <c r="E12" s="8">
        <v>250</v>
      </c>
      <c r="F12" s="1" t="b">
        <v>0</v>
      </c>
      <c r="J12"/>
      <c r="K12"/>
      <c r="L12"/>
      <c r="M12"/>
      <c r="N12"/>
    </row>
    <row r="13" spans="1:14">
      <c r="B13" s="4">
        <v>1008</v>
      </c>
      <c r="C13" s="1" t="s">
        <v>24</v>
      </c>
      <c r="D13" s="1">
        <v>120</v>
      </c>
      <c r="E13" s="8">
        <v>350</v>
      </c>
      <c r="F13" s="1" t="b">
        <v>1</v>
      </c>
      <c r="J13"/>
      <c r="K13"/>
      <c r="L13"/>
      <c r="M13"/>
      <c r="N13"/>
    </row>
    <row r="14" spans="1:14">
      <c r="B14" s="4">
        <v>1009</v>
      </c>
      <c r="C14" s="1" t="s">
        <v>25</v>
      </c>
      <c r="D14" s="1">
        <v>40</v>
      </c>
      <c r="E14" s="8">
        <v>30</v>
      </c>
      <c r="F14" s="1" t="b">
        <v>0</v>
      </c>
      <c r="J14"/>
      <c r="K14"/>
      <c r="L14"/>
      <c r="M14"/>
      <c r="N14"/>
    </row>
    <row r="15" spans="1:14">
      <c r="B15" s="4">
        <v>1010</v>
      </c>
      <c r="C15" s="1" t="s">
        <v>26</v>
      </c>
      <c r="D15" s="1">
        <v>90</v>
      </c>
      <c r="E15" s="8">
        <v>280</v>
      </c>
      <c r="F15" s="1" t="b">
        <v>0</v>
      </c>
      <c r="J15"/>
      <c r="K15"/>
      <c r="L15"/>
      <c r="M15"/>
      <c r="N15"/>
    </row>
    <row r="16" spans="1:14" hidden="1">
      <c r="J16"/>
      <c r="K16"/>
      <c r="L16"/>
      <c r="M16"/>
      <c r="N16"/>
    </row>
    <row r="17" spans="2:14" hidden="1">
      <c r="B17" s="8"/>
      <c r="C17" s="8" t="s">
        <v>50</v>
      </c>
      <c r="D17" s="1" cm="1">
        <f t="array" ref="D17">SUM(--(D6:D15&gt;100))</f>
        <v>3</v>
      </c>
      <c r="E17" s="1" t="str">
        <f ca="1">_xlfn.IFNA(_xlfn.FORMULATEXT(D17),"")</f>
        <v>=SUM(--(D6:D15&gt;100))</v>
      </c>
      <c r="J17"/>
      <c r="K17"/>
      <c r="L17"/>
      <c r="M17"/>
      <c r="N17"/>
    </row>
    <row r="18" spans="2:14">
      <c r="C18" s="8"/>
      <c r="E18" s="10"/>
      <c r="H18"/>
    </row>
    <row r="19" spans="2:14">
      <c r="C19" s="8" t="s">
        <v>51</v>
      </c>
      <c r="D19" s="1" cm="1">
        <f t="array" ref="D19">SUM(SIGN((D6:D15&gt;100)+(E6:E15&gt;200))*D6:D15)</f>
        <v>735</v>
      </c>
      <c r="E19" s="1" t="str">
        <f ca="1">_xlfn.IFNA(_xlfn.FORMULATEXT(D19),"")</f>
        <v>=SUM(SIGN((D6:D15&gt;100)+(E6:E15&gt;200))*D6:D15)</v>
      </c>
      <c r="L19" s="18"/>
    </row>
    <row r="20" spans="2:14">
      <c r="C20" s="8"/>
      <c r="L20" s="18"/>
    </row>
    <row r="21" spans="2:14">
      <c r="B21" s="11" t="s">
        <v>52</v>
      </c>
    </row>
    <row r="22" spans="2:14">
      <c r="B22" s="1" t="str">
        <f ca="1">_xlfn.IFNA(_xlfn.FORMULATEXT(B24),"")</f>
        <v>=FILTER(B6:E15,(D6:D15&gt;100)+(E6:E15&gt;200))</v>
      </c>
    </row>
    <row r="23" spans="2:14">
      <c r="B23" s="5" t="s">
        <v>11</v>
      </c>
      <c r="C23" s="5" t="s">
        <v>12</v>
      </c>
      <c r="D23" s="6" t="s">
        <v>13</v>
      </c>
      <c r="E23" s="6" t="s">
        <v>14</v>
      </c>
    </row>
    <row r="24" spans="2:14">
      <c r="B24" s="4" cm="1">
        <f t="array" ref="B24:E29">_xlfn._xlws.FILTER(B6:E15,(D6:D15&gt;100)+(E6:E15&gt;200))</f>
        <v>1001</v>
      </c>
      <c r="C24" s="1" t="str">
        <v>Aria Nova</v>
      </c>
      <c r="D24" s="1">
        <v>250</v>
      </c>
      <c r="E24" s="1">
        <v>500</v>
      </c>
    </row>
    <row r="25" spans="2:14">
      <c r="B25" s="4">
        <v>1002</v>
      </c>
      <c r="C25" s="1" t="str">
        <v>Felix Vander</v>
      </c>
      <c r="D25" s="1">
        <v>50</v>
      </c>
      <c r="E25" s="1">
        <v>300</v>
      </c>
    </row>
    <row r="26" spans="2:14">
      <c r="B26" s="4">
        <v>1006</v>
      </c>
      <c r="C26" s="1" t="str">
        <v>Jaxon Phoenix</v>
      </c>
      <c r="D26" s="1">
        <v>150</v>
      </c>
      <c r="E26" s="1">
        <v>400</v>
      </c>
    </row>
    <row r="27" spans="2:14">
      <c r="B27" s="4">
        <v>1007</v>
      </c>
      <c r="C27" s="1" t="str">
        <v>Cleo Marcellus</v>
      </c>
      <c r="D27" s="1">
        <v>75</v>
      </c>
      <c r="E27" s="1">
        <v>250</v>
      </c>
    </row>
    <row r="28" spans="2:14">
      <c r="B28" s="4">
        <v>1008</v>
      </c>
      <c r="C28" s="1" t="str">
        <v>Rowan Ember</v>
      </c>
      <c r="D28" s="1">
        <v>120</v>
      </c>
      <c r="E28" s="1">
        <v>350</v>
      </c>
    </row>
    <row r="29" spans="2:14">
      <c r="B29" s="4">
        <v>1010</v>
      </c>
      <c r="C29" s="1" t="str">
        <v>Selene Ardent</v>
      </c>
      <c r="D29" s="1">
        <v>90</v>
      </c>
      <c r="E29" s="1">
        <v>280</v>
      </c>
    </row>
  </sheetData>
  <conditionalFormatting sqref="F6:F7 F8:G15">
    <cfRule type="expression" dxfId="0" priority="1">
      <formula>F6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C1C4D-8AC1-426A-AB85-10FE1ACC5D66}">
  <dimension ref="A1:H37"/>
  <sheetViews>
    <sheetView showGridLines="0" showRowColHeaders="0" zoomScaleNormal="100" workbookViewId="0">
      <selection activeCell="C20" sqref="C20"/>
    </sheetView>
  </sheetViews>
  <sheetFormatPr defaultColWidth="0" defaultRowHeight="15" customHeight="1" zeroHeight="1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>
      <c r="A1" s="2" t="s">
        <v>53</v>
      </c>
      <c r="B1" s="2"/>
      <c r="C1" s="2"/>
      <c r="D1" s="2"/>
      <c r="E1" s="2"/>
      <c r="F1" s="2"/>
      <c r="G1" s="2"/>
      <c r="H1" s="2"/>
    </row>
    <row r="2" spans="1:8"/>
    <row r="3" spans="1:8">
      <c r="B3" s="19" t="s">
        <v>54</v>
      </c>
    </row>
    <row r="4" spans="1:8">
      <c r="B4" s="20" t="s">
        <v>55</v>
      </c>
      <c r="C4" s="21" t="s">
        <v>56</v>
      </c>
    </row>
    <row r="5" spans="1:8">
      <c r="B5" s="20" t="s">
        <v>57</v>
      </c>
      <c r="C5" s="21" t="s">
        <v>58</v>
      </c>
    </row>
    <row r="6" spans="1:8">
      <c r="B6" s="20" t="s">
        <v>59</v>
      </c>
      <c r="C6" s="21" t="s">
        <v>60</v>
      </c>
    </row>
    <row r="7" spans="1:8"/>
    <row r="8" spans="1:8">
      <c r="B8" s="19" t="s">
        <v>61</v>
      </c>
    </row>
    <row r="9" spans="1:8">
      <c r="B9" s="20" t="s">
        <v>62</v>
      </c>
      <c r="C9" s="21" t="s">
        <v>63</v>
      </c>
    </row>
    <row r="10" spans="1:8"/>
    <row r="11" spans="1:8">
      <c r="B11" s="19" t="s">
        <v>64</v>
      </c>
    </row>
    <row r="12" spans="1:8">
      <c r="B12" s="20" t="s">
        <v>65</v>
      </c>
      <c r="C12" s="21" t="s">
        <v>66</v>
      </c>
    </row>
    <row r="13" spans="1:8">
      <c r="B13" s="20" t="s">
        <v>67</v>
      </c>
      <c r="C13" s="21" t="s">
        <v>68</v>
      </c>
    </row>
    <row r="14" spans="1:8">
      <c r="B14" s="20" t="s">
        <v>69</v>
      </c>
      <c r="C14" s="21" t="s">
        <v>70</v>
      </c>
    </row>
    <row r="15" spans="1:8">
      <c r="B15" s="20" t="s">
        <v>71</v>
      </c>
      <c r="C15" s="21" t="s">
        <v>72</v>
      </c>
    </row>
    <row r="16" spans="1:8">
      <c r="B16" s="20" t="s">
        <v>73</v>
      </c>
      <c r="C16" s="21" t="s">
        <v>74</v>
      </c>
    </row>
    <row r="17" spans="2:3">
      <c r="B17" s="20" t="s">
        <v>75</v>
      </c>
      <c r="C17" s="21" t="s">
        <v>76</v>
      </c>
    </row>
    <row r="18" spans="2:3">
      <c r="B18" s="20" t="s">
        <v>77</v>
      </c>
      <c r="C18" s="21" t="s">
        <v>78</v>
      </c>
    </row>
    <row r="19" spans="2:3">
      <c r="B19" s="20" t="s">
        <v>79</v>
      </c>
      <c r="C19" s="21" t="s">
        <v>80</v>
      </c>
    </row>
    <row r="20" spans="2:3">
      <c r="B20" s="20" t="s">
        <v>81</v>
      </c>
      <c r="C20" s="21" t="s">
        <v>82</v>
      </c>
    </row>
    <row r="21" spans="2:3">
      <c r="B21" s="20" t="s">
        <v>83</v>
      </c>
      <c r="C21" s="21" t="s">
        <v>84</v>
      </c>
    </row>
    <row r="22" spans="2:3">
      <c r="B22" s="20" t="s">
        <v>85</v>
      </c>
      <c r="C22" s="21" t="s">
        <v>86</v>
      </c>
    </row>
    <row r="23" spans="2:3">
      <c r="B23" s="20" t="s">
        <v>87</v>
      </c>
      <c r="C23" s="21" t="s">
        <v>88</v>
      </c>
    </row>
    <row r="24" spans="2:3">
      <c r="B24" s="20" t="s">
        <v>89</v>
      </c>
      <c r="C24" s="21" t="s">
        <v>90</v>
      </c>
    </row>
    <row r="25" spans="2:3">
      <c r="B25" s="20" t="s">
        <v>91</v>
      </c>
      <c r="C25" s="21" t="s">
        <v>92</v>
      </c>
    </row>
    <row r="26" spans="2:3">
      <c r="B26" s="20" t="s">
        <v>93</v>
      </c>
      <c r="C26" s="21" t="s">
        <v>94</v>
      </c>
    </row>
    <row r="27" spans="2:3">
      <c r="B27" s="20" t="s">
        <v>95</v>
      </c>
      <c r="C27" s="21" t="s">
        <v>96</v>
      </c>
    </row>
    <row r="28" spans="2:3">
      <c r="B28" s="20"/>
      <c r="C28" s="21"/>
    </row>
    <row r="29" spans="2:3">
      <c r="B29" s="19" t="s">
        <v>97</v>
      </c>
    </row>
    <row r="30" spans="2:3">
      <c r="B30" s="20" t="s">
        <v>98</v>
      </c>
      <c r="C30" s="21" t="s">
        <v>99</v>
      </c>
    </row>
    <row r="31" spans="2:3">
      <c r="B31" s="20"/>
      <c r="C31" s="21"/>
    </row>
    <row r="32" spans="2:3">
      <c r="B32" s="19" t="s">
        <v>100</v>
      </c>
      <c r="C32" s="21"/>
    </row>
    <row r="33"/>
    <row r="34"/>
    <row r="35"/>
    <row r="36"/>
    <row r="37"/>
  </sheetData>
  <hyperlinks>
    <hyperlink ref="C5" r:id="rId1" display="http://www.myonlinetraininghub.com/category/excel-charts" xr:uid="{DA53D3D0-02CF-4709-81F4-AE0E395772BF}"/>
    <hyperlink ref="C6" r:id="rId2" display="http://www.myonlinetraininghub.com/category/excel-dashboard" xr:uid="{E700558D-0B9B-4429-AE3C-35E337712B03}"/>
    <hyperlink ref="C19" r:id="rId3" xr:uid="{B410A275-EF80-49F6-B662-1CABE1D12BFF}"/>
    <hyperlink ref="C9" r:id="rId4" display="http://www.myonlinetraininghub.com/excel-webinars" xr:uid="{F66E39F1-18AD-4420-B3FC-08BBEA03B145}"/>
    <hyperlink ref="C30" r:id="rId5" xr:uid="{12B1C834-D644-47F8-A95D-BB91FE5FB240}"/>
    <hyperlink ref="C18" r:id="rId6" xr:uid="{0A72192B-049B-4DCC-9997-EBDDFCA8705B}"/>
    <hyperlink ref="C4" r:id="rId7" xr:uid="{EA6CFAEA-D4BF-4071-B86D-325C53C5D135}"/>
    <hyperlink ref="C12" r:id="rId8" xr:uid="{C623AD3F-9174-4DC5-A4F3-E5154D23782D}"/>
    <hyperlink ref="C13" r:id="rId9" xr:uid="{34A60013-8181-4AA9-B540-153EEF0AD33F}"/>
    <hyperlink ref="C14" r:id="rId10" xr:uid="{387845A4-71DE-492B-BE0B-B438B2B6F50C}"/>
    <hyperlink ref="C15" r:id="rId11" xr:uid="{B28F23BB-D846-41FE-B994-38AD668FEE04}"/>
    <hyperlink ref="C16" r:id="rId12" xr:uid="{330F8531-25F2-4D12-ABD5-65B3D040FCE1}"/>
    <hyperlink ref="C17" r:id="rId13" xr:uid="{EB323EAA-2EBE-4D03-80F8-EFAB8C2B13E5}"/>
    <hyperlink ref="C21" r:id="rId14" xr:uid="{F16B9AE4-389C-42E2-849E-1A633AEC7138}"/>
    <hyperlink ref="C22" r:id="rId15" xr:uid="{BFBE258F-DF31-4C4C-BB6E-913D2357B506}"/>
    <hyperlink ref="C23" r:id="rId16" xr:uid="{9C8EA26E-CA50-427C-9C62-89758CD71CC4}"/>
    <hyperlink ref="C24" r:id="rId17" xr:uid="{DCA58146-F7C2-475E-9510-FD2BC7C8CE2A}"/>
    <hyperlink ref="C25" r:id="rId18" xr:uid="{8903379E-47E7-43A1-87C2-4F81F4C4C4C7}"/>
    <hyperlink ref="C26" r:id="rId19" xr:uid="{D8496CF2-CBA9-4E9B-BB99-578C814A7023}"/>
    <hyperlink ref="C27" r:id="rId20" xr:uid="{48C488A6-9B52-4D85-9571-A84B72E2F871}"/>
  </hyperlinks>
  <pageMargins left="0.7" right="0.7" top="0.75" bottom="0.75" header="0.3" footer="0.3"/>
  <drawing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9E49C56486844AEA3493470A3BA7F" ma:contentTypeVersion="10" ma:contentTypeDescription="Create a new document." ma:contentTypeScope="" ma:versionID="ee49642cd881f6af9bd43a54f5ae3499">
  <xsd:schema xmlns:xsd="http://www.w3.org/2001/XMLSchema" xmlns:xs="http://www.w3.org/2001/XMLSchema" xmlns:p="http://schemas.microsoft.com/office/2006/metadata/properties" xmlns:ns3="04ec5a1a-e29c-407e-9660-cb4eaaff03ab" xmlns:ns4="98587d8b-32ff-4694-8d3a-6f66eb643b0d" targetNamespace="http://schemas.microsoft.com/office/2006/metadata/properties" ma:root="true" ma:fieldsID="0128113e904f3f2ca999b84155b1dfd6" ns3:_="" ns4:_="">
    <xsd:import namespace="04ec5a1a-e29c-407e-9660-cb4eaaff03ab"/>
    <xsd:import namespace="98587d8b-32ff-4694-8d3a-6f66eb643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5a1a-e29c-407e-9660-cb4eaaff0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7d8b-32ff-4694-8d3a-6f66eb643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8C00B319-165B-4AE8-A6AE-EED707A1FDFE}"/>
</file>

<file path=customXml/itemProps2.xml><?xml version="1.0" encoding="utf-8"?>
<ds:datastoreItem xmlns:ds="http://schemas.openxmlformats.org/officeDocument/2006/customXml" ds:itemID="{CF6676B0-BE5C-4C14-974A-7289CF51102C}"/>
</file>

<file path=customXml/itemProps3.xml><?xml version="1.0" encoding="utf-8"?>
<ds:datastoreItem xmlns:ds="http://schemas.openxmlformats.org/officeDocument/2006/customXml" ds:itemID="{76F14EA0-1B09-4BA6-A1E0-FED8521C2BE1}"/>
</file>

<file path=customXml/itemProps4.xml><?xml version="1.0" encoding="utf-8"?>
<ds:datastoreItem xmlns:ds="http://schemas.openxmlformats.org/officeDocument/2006/customXml" ds:itemID="{84B241E6-AE4C-4EA5-96CC-6E77ABF1BB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Mynda Treacy</dc:creator>
  <cp:keywords/>
  <dc:description/>
  <cp:lastModifiedBy>Shraddha</cp:lastModifiedBy>
  <cp:revision/>
  <dcterms:created xsi:type="dcterms:W3CDTF">2019-12-23T04:48:23Z</dcterms:created>
  <dcterms:modified xsi:type="dcterms:W3CDTF">2025-02-17T03:54:28Z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0x01010076A9E49C56486844AEA3493470A3BA7F</vt:lpwstr>
  </property>
</Properties>
</file>